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llen\Desktop\CIP\"/>
    </mc:Choice>
  </mc:AlternateContent>
  <bookViews>
    <workbookView xWindow="0" yWindow="0" windowWidth="20490" windowHeight="7530" tabRatio="824" firstSheet="66" activeTab="74"/>
  </bookViews>
  <sheets>
    <sheet name="COVER" sheetId="2" r:id="rId1"/>
    <sheet name="CIP's" sheetId="5" r:id="rId2"/>
    <sheet name="Eastside Sewer" sheetId="61" r:id="rId3"/>
    <sheet name="2" sheetId="1" state="hidden" r:id="rId4"/>
    <sheet name="Water and Sewer Utility Rehab" sheetId="8" r:id="rId5"/>
    <sheet name="Water System Evaluation" sheetId="9" r:id="rId6"/>
    <sheet name="7" sheetId="11" state="hidden" r:id="rId7"/>
    <sheet name="8" sheetId="12" state="hidden" r:id="rId8"/>
    <sheet name="9" sheetId="13" state="hidden" r:id="rId9"/>
    <sheet name="Garfield Rehab" sheetId="10" r:id="rId10"/>
    <sheet name="Basin 6 Evaluation Phase II" sheetId="14" r:id="rId11"/>
    <sheet name="Basin 5 Evaluation" sheetId="15" r:id="rId12"/>
    <sheet name="Basin 9 Evaluation" sheetId="16" r:id="rId13"/>
    <sheet name="Basin 2 Evaluation" sheetId="17" r:id="rId14"/>
    <sheet name="Basin 1 Evaluation" sheetId="18" r:id="rId15"/>
    <sheet name="Basin 4 Evaluation" sheetId="19" r:id="rId16"/>
    <sheet name="17" sheetId="21" state="hidden" r:id="rId17"/>
    <sheet name="18" sheetId="22" state="hidden" r:id="rId18"/>
    <sheet name="19" sheetId="23" state="hidden" r:id="rId19"/>
    <sheet name="20" sheetId="24" state="hidden" r:id="rId20"/>
    <sheet name="21" sheetId="25" state="hidden" r:id="rId21"/>
    <sheet name="22" sheetId="26" state="hidden" r:id="rId22"/>
    <sheet name="23" sheetId="27" state="hidden" r:id="rId23"/>
    <sheet name="24" sheetId="28" state="hidden" r:id="rId24"/>
    <sheet name="25" sheetId="29" state="hidden" r:id="rId25"/>
    <sheet name="26" sheetId="30" state="hidden" r:id="rId26"/>
    <sheet name="27" sheetId="31" state="hidden" r:id="rId27"/>
    <sheet name="29" sheetId="33" state="hidden" r:id="rId28"/>
    <sheet name="30" sheetId="34" state="hidden" r:id="rId29"/>
    <sheet name="31" sheetId="35" state="hidden" r:id="rId30"/>
    <sheet name="33" sheetId="37" state="hidden" r:id="rId31"/>
    <sheet name="34" sheetId="38" state="hidden" r:id="rId32"/>
    <sheet name="35" sheetId="39" state="hidden" r:id="rId33"/>
    <sheet name="36" sheetId="40" state="hidden" r:id="rId34"/>
    <sheet name="37" sheetId="41" state="hidden" r:id="rId35"/>
    <sheet name="38" sheetId="42" state="hidden" r:id="rId36"/>
    <sheet name="Primary Treatment" sheetId="44" r:id="rId37"/>
    <sheet name="Street Reconstruction" sheetId="45" r:id="rId38"/>
    <sheet name="42" sheetId="46" state="hidden" r:id="rId39"/>
    <sheet name="43" sheetId="47" state="hidden" r:id="rId40"/>
    <sheet name="44" sheetId="48" state="hidden" r:id="rId41"/>
    <sheet name="45" sheetId="49" state="hidden" r:id="rId42"/>
    <sheet name="46" sheetId="50" state="hidden" r:id="rId43"/>
    <sheet name="47" sheetId="51" state="hidden" r:id="rId44"/>
    <sheet name="48" sheetId="52" state="hidden" r:id="rId45"/>
    <sheet name="49" sheetId="53" state="hidden" r:id="rId46"/>
    <sheet name="50" sheetId="54" state="hidden" r:id="rId47"/>
    <sheet name="51" sheetId="55" state="hidden" r:id="rId48"/>
    <sheet name="52" sheetId="56" state="hidden" r:id="rId49"/>
    <sheet name="53" sheetId="57" state="hidden" r:id="rId50"/>
    <sheet name="54" sheetId="58" state="hidden" r:id="rId51"/>
    <sheet name="55" sheetId="59" state="hidden" r:id="rId52"/>
    <sheet name="Landfill Shredder" sheetId="60" r:id="rId53"/>
    <sheet name="Downtown Historical Bricks" sheetId="87" r:id="rId54"/>
    <sheet name="Shepard St. and Museum Parking" sheetId="88" r:id="rId55"/>
    <sheet name="Future Bosque River Trail" sheetId="64" r:id="rId56"/>
    <sheet name="Repair Park Roads" sheetId="65" r:id="rId57"/>
    <sheet name="Park Restrooms Ampitheater" sheetId="66" r:id="rId58"/>
    <sheet name="Park Restrooms North Side " sheetId="67" r:id="rId59"/>
    <sheet name="City Park Additiona Parking Lot" sheetId="68" r:id="rId60"/>
    <sheet name="Optimist Jaycee Park Trail " sheetId="69" r:id="rId61"/>
    <sheet name="Optimist Jaycee Parking" sheetId="70" r:id="rId62"/>
    <sheet name="Baseball-Softball Field" sheetId="71" r:id="rId63"/>
    <sheet name="Park Along the Bosque" sheetId="72" r:id="rId64"/>
    <sheet name="Flag Football Fields" sheetId="73" r:id="rId65"/>
    <sheet name="Shade over the Bleachers" sheetId="74" r:id="rId66"/>
    <sheet name="Dog Park " sheetId="75" r:id="rId67"/>
    <sheet name="Airport Hangers" sheetId="76" r:id="rId68"/>
    <sheet name="Senior Center Remodel " sheetId="77" r:id="rId69"/>
    <sheet name="Sidewalk Project" sheetId="78" r:id="rId70"/>
    <sheet name="NYC 3 Lights" sheetId="80" r:id="rId71"/>
    <sheet name="Optimist Club Lights" sheetId="81" r:id="rId72"/>
    <sheet name="Saint Gobain Field" sheetId="82" r:id="rId73"/>
    <sheet name="Lions Club Lights" sheetId="79" r:id="rId74"/>
    <sheet name="Recreation Hall Remodel" sheetId="85" r:id="rId75"/>
    <sheet name="Library-Senior Center" sheetId="86" r:id="rId76"/>
    <sheet name="Animal Shelter" sheetId="83" r:id="rId77"/>
    <sheet name="Fire Training Facility" sheetId="84" r:id="rId7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88" l="1"/>
  <c r="B21" i="88"/>
  <c r="B27" i="87"/>
  <c r="B27" i="86"/>
  <c r="B21" i="86"/>
  <c r="B27" i="85"/>
  <c r="B21" i="85"/>
  <c r="E103" i="5"/>
  <c r="B29" i="84" l="1"/>
  <c r="B23" i="84"/>
  <c r="B29" i="83" l="1"/>
  <c r="B23" i="83"/>
  <c r="B29" i="82" l="1"/>
  <c r="B23" i="82"/>
  <c r="B29" i="81"/>
  <c r="B23" i="81"/>
  <c r="B29" i="80"/>
  <c r="B23" i="80"/>
  <c r="B29" i="79"/>
  <c r="B23" i="79"/>
  <c r="C20" i="45" l="1"/>
  <c r="C25" i="9" l="1"/>
  <c r="B2" i="64" l="1"/>
  <c r="B29" i="78"/>
  <c r="B23" i="78"/>
  <c r="B29" i="77"/>
  <c r="B23" i="77"/>
  <c r="B29" i="76"/>
  <c r="B23" i="76"/>
  <c r="B29" i="75"/>
  <c r="B23" i="75"/>
  <c r="B29" i="74"/>
  <c r="B23" i="74"/>
  <c r="B29" i="73"/>
  <c r="B23" i="73"/>
  <c r="B29" i="72"/>
  <c r="B23" i="72"/>
  <c r="B29" i="71"/>
  <c r="B23" i="71"/>
  <c r="B29" i="70"/>
  <c r="B23" i="70"/>
  <c r="B29" i="69"/>
  <c r="B23" i="69"/>
  <c r="B29" i="68"/>
  <c r="B23" i="68"/>
  <c r="B29" i="67"/>
  <c r="B23" i="67"/>
  <c r="B29" i="66"/>
  <c r="B23" i="66"/>
  <c r="B29" i="65"/>
  <c r="B23" i="65"/>
  <c r="B23" i="64"/>
  <c r="B29" i="64"/>
  <c r="C2" i="17" l="1"/>
  <c r="C4" i="17"/>
  <c r="D4" i="17"/>
  <c r="C2" i="9"/>
  <c r="C4" i="9"/>
  <c r="D4" i="9"/>
  <c r="C2" i="10"/>
  <c r="C4" i="10"/>
  <c r="D4" i="10"/>
  <c r="C2" i="61"/>
  <c r="C4" i="61"/>
  <c r="D4" i="61"/>
  <c r="D4" i="60" l="1"/>
  <c r="C4" i="60"/>
  <c r="D4" i="59"/>
  <c r="C4" i="59"/>
  <c r="D4" i="58"/>
  <c r="C4" i="58"/>
  <c r="C4" i="57"/>
  <c r="D4" i="57"/>
  <c r="D4" i="56"/>
  <c r="C4" i="56"/>
  <c r="C21" i="61"/>
  <c r="C18" i="1"/>
  <c r="C19" i="11"/>
  <c r="C19" i="12"/>
  <c r="C23" i="13"/>
  <c r="C19" i="21"/>
  <c r="C20" i="21" s="1"/>
  <c r="C19" i="22"/>
  <c r="C20" i="23"/>
  <c r="C19" i="24"/>
  <c r="C19" i="25"/>
  <c r="C19" i="26"/>
  <c r="C19" i="27"/>
  <c r="C19" i="28"/>
  <c r="C19" i="31"/>
  <c r="C19" i="30"/>
  <c r="C19" i="29"/>
  <c r="C19" i="33"/>
  <c r="C19" i="35"/>
  <c r="C19" i="34"/>
  <c r="C19" i="37"/>
  <c r="C19" i="38"/>
  <c r="C19" i="39"/>
  <c r="C19" i="40"/>
  <c r="C19" i="41"/>
  <c r="C19" i="42"/>
  <c r="C19" i="46"/>
  <c r="C20" i="46" s="1"/>
  <c r="C19" i="47"/>
  <c r="C19" i="48"/>
  <c r="C19" i="49"/>
  <c r="C19" i="50"/>
  <c r="C19" i="51"/>
  <c r="C19" i="52"/>
  <c r="C19" i="53"/>
  <c r="C19" i="54"/>
  <c r="C19" i="55"/>
  <c r="C19" i="56"/>
  <c r="C19" i="57"/>
  <c r="C19" i="58"/>
  <c r="C19" i="59"/>
  <c r="C27" i="61"/>
  <c r="C2" i="1"/>
  <c r="C4" i="8"/>
  <c r="A2" i="1" l="1"/>
  <c r="D4" i="35"/>
  <c r="C4" i="35"/>
  <c r="D4" i="34"/>
  <c r="C4" i="34"/>
  <c r="D4" i="33"/>
  <c r="C4" i="33"/>
  <c r="D4" i="31"/>
  <c r="C4" i="31"/>
  <c r="D4" i="30"/>
  <c r="C4" i="30"/>
  <c r="D4" i="29"/>
  <c r="C4" i="29"/>
  <c r="D4" i="28"/>
  <c r="C4" i="28"/>
  <c r="D4" i="27"/>
  <c r="C4" i="27"/>
  <c r="D4" i="26"/>
  <c r="C4" i="26"/>
  <c r="D4" i="25"/>
  <c r="C4" i="25"/>
  <c r="D4" i="24"/>
  <c r="C4" i="24"/>
  <c r="D4" i="23"/>
  <c r="C4" i="23"/>
  <c r="D4" i="22"/>
  <c r="C4" i="22"/>
  <c r="C4" i="21"/>
  <c r="D4" i="21"/>
  <c r="D4" i="19"/>
  <c r="C4" i="19"/>
  <c r="D4" i="18"/>
  <c r="C4" i="18"/>
  <c r="D4" i="16"/>
  <c r="C4" i="16"/>
  <c r="D4" i="15"/>
  <c r="C4" i="15"/>
  <c r="D4" i="14"/>
  <c r="C4" i="14"/>
  <c r="D4" i="13"/>
  <c r="C4" i="13"/>
  <c r="D4" i="12"/>
  <c r="C4" i="12"/>
  <c r="D4" i="11"/>
  <c r="C4" i="11"/>
  <c r="D4" i="8"/>
  <c r="C2" i="8"/>
  <c r="C25" i="8"/>
  <c r="C19" i="8"/>
  <c r="C4" i="1"/>
  <c r="D4" i="1"/>
  <c r="C2" i="60" l="1"/>
  <c r="C29" i="60"/>
  <c r="C23" i="60"/>
  <c r="C2" i="59"/>
  <c r="C26" i="59"/>
  <c r="C20" i="59"/>
  <c r="C2" i="58"/>
  <c r="C26" i="58"/>
  <c r="C20" i="58"/>
  <c r="C2" i="56"/>
  <c r="C2" i="57"/>
  <c r="C26" i="57"/>
  <c r="C20" i="57"/>
  <c r="C26" i="56"/>
  <c r="C20" i="56"/>
  <c r="C2" i="55"/>
  <c r="C26" i="55"/>
  <c r="C20" i="55"/>
  <c r="C2" i="54"/>
  <c r="C26" i="54"/>
  <c r="C20" i="54"/>
  <c r="C2" i="53"/>
  <c r="C26" i="53"/>
  <c r="C20" i="53"/>
  <c r="C2" i="52"/>
  <c r="C26" i="52"/>
  <c r="C20" i="52"/>
  <c r="C2" i="51"/>
  <c r="C26" i="51"/>
  <c r="C20" i="51"/>
  <c r="C2" i="50"/>
  <c r="C26" i="50"/>
  <c r="C20" i="50"/>
  <c r="C2" i="49"/>
  <c r="C26" i="49"/>
  <c r="C20" i="49"/>
  <c r="C2" i="48"/>
  <c r="C26" i="48"/>
  <c r="C20" i="48"/>
  <c r="C2" i="47"/>
  <c r="C26" i="47"/>
  <c r="C20" i="47"/>
  <c r="C2" i="45"/>
  <c r="C26" i="45"/>
  <c r="C2" i="42"/>
  <c r="C26" i="42"/>
  <c r="C20" i="42"/>
  <c r="C2" i="41"/>
  <c r="C26" i="41"/>
  <c r="C20" i="41"/>
  <c r="C2" i="40"/>
  <c r="C26" i="40"/>
  <c r="C20" i="40"/>
  <c r="C2" i="39"/>
  <c r="C26" i="39"/>
  <c r="C20" i="39"/>
  <c r="C2" i="38"/>
  <c r="C26" i="38"/>
  <c r="C20" i="38"/>
  <c r="C2" i="37"/>
  <c r="C26" i="37"/>
  <c r="C20" i="37"/>
  <c r="C2" i="35"/>
  <c r="C26" i="35"/>
  <c r="C20" i="35"/>
  <c r="C2" i="34"/>
  <c r="C26" i="34"/>
  <c r="C20" i="34"/>
  <c r="C2" i="33"/>
  <c r="C26" i="33"/>
  <c r="C20" i="33"/>
  <c r="C2" i="31"/>
  <c r="C26" i="31"/>
  <c r="C20" i="31"/>
  <c r="C2" i="30"/>
  <c r="C26" i="30"/>
  <c r="C20" i="30"/>
  <c r="C2" i="29"/>
  <c r="C26" i="29"/>
  <c r="C20" i="29"/>
  <c r="C2" i="28"/>
  <c r="C26" i="28"/>
  <c r="C20" i="28"/>
  <c r="C2" i="27"/>
  <c r="C26" i="27"/>
  <c r="C20" i="27"/>
  <c r="C2" i="26"/>
  <c r="C26" i="26"/>
  <c r="C20" i="26"/>
  <c r="C2" i="46"/>
  <c r="C26" i="46"/>
  <c r="C2" i="44" l="1"/>
  <c r="C25" i="44"/>
  <c r="C19" i="44"/>
  <c r="C20" i="25"/>
  <c r="C2" i="25"/>
  <c r="C26" i="25"/>
  <c r="E80" i="5" l="1"/>
  <c r="D80" i="5"/>
  <c r="C2" i="24" l="1"/>
  <c r="C26" i="24"/>
  <c r="C20" i="24"/>
  <c r="C2" i="23" l="1"/>
  <c r="C5" i="23" s="1"/>
  <c r="C27" i="23"/>
  <c r="C21" i="23"/>
  <c r="C2" i="22"/>
  <c r="C26" i="22"/>
  <c r="C20" i="22"/>
  <c r="C2" i="21"/>
  <c r="C26" i="21"/>
  <c r="C2" i="19"/>
  <c r="C26" i="19"/>
  <c r="C20" i="19"/>
  <c r="C2" i="18"/>
  <c r="C26" i="18"/>
  <c r="C20" i="18"/>
  <c r="C26" i="17"/>
  <c r="C20" i="17"/>
  <c r="C2" i="16"/>
  <c r="C26" i="16"/>
  <c r="C20" i="16"/>
  <c r="C24" i="14"/>
  <c r="C2" i="15"/>
  <c r="C2" i="14"/>
  <c r="C26" i="15"/>
  <c r="C20" i="15"/>
  <c r="C30" i="14"/>
  <c r="C2" i="13"/>
  <c r="C30" i="13"/>
  <c r="C24" i="13"/>
  <c r="C2" i="12"/>
  <c r="C26" i="12"/>
  <c r="C20" i="12"/>
  <c r="C2" i="11"/>
  <c r="C26" i="11"/>
  <c r="C20" i="11"/>
  <c r="C28" i="10"/>
  <c r="C22" i="10"/>
  <c r="E75" i="5" l="1"/>
  <c r="C31" i="9"/>
  <c r="D75" i="5"/>
  <c r="A3" i="11" l="1"/>
  <c r="AC54" i="5"/>
  <c r="AB54" i="5"/>
  <c r="AA54" i="5"/>
  <c r="Z54" i="5"/>
  <c r="Y54" i="5"/>
  <c r="X54" i="5"/>
  <c r="W54" i="5"/>
  <c r="V54" i="5"/>
  <c r="U54" i="5"/>
  <c r="T54" i="5"/>
  <c r="S54" i="5"/>
  <c r="R54" i="5"/>
  <c r="Q54" i="5"/>
  <c r="P54" i="5"/>
  <c r="O54" i="5"/>
  <c r="N54" i="5"/>
  <c r="M54" i="5"/>
  <c r="L54" i="5"/>
  <c r="K54" i="5"/>
  <c r="J54" i="5"/>
  <c r="I54" i="5"/>
  <c r="H54" i="5"/>
  <c r="G54" i="5"/>
  <c r="F54" i="5"/>
  <c r="E54" i="5"/>
  <c r="D54" i="5"/>
  <c r="AC49" i="5"/>
  <c r="AB49" i="5"/>
  <c r="AA49" i="5"/>
  <c r="Z49" i="5"/>
  <c r="Y49" i="5"/>
  <c r="X49" i="5"/>
  <c r="W49" i="5"/>
  <c r="V49" i="5"/>
  <c r="U49" i="5"/>
  <c r="T49" i="5"/>
  <c r="S49" i="5"/>
  <c r="R49" i="5"/>
  <c r="Q49" i="5"/>
  <c r="P49" i="5"/>
  <c r="O49" i="5"/>
  <c r="N49" i="5"/>
  <c r="M49" i="5"/>
  <c r="L49" i="5"/>
  <c r="K49" i="5"/>
  <c r="J49" i="5"/>
  <c r="I49" i="5"/>
  <c r="H49" i="5"/>
  <c r="G49" i="5"/>
  <c r="F49" i="5"/>
  <c r="E49" i="5"/>
  <c r="D49" i="5"/>
  <c r="AC27" i="5"/>
  <c r="AB27" i="5"/>
  <c r="AA27" i="5"/>
  <c r="Z27" i="5"/>
  <c r="Y27" i="5"/>
  <c r="X27" i="5"/>
  <c r="W27" i="5"/>
  <c r="V27" i="5"/>
  <c r="U27" i="5"/>
  <c r="T27" i="5"/>
  <c r="S27" i="5"/>
  <c r="R27" i="5"/>
  <c r="Q27" i="5"/>
  <c r="P27" i="5"/>
  <c r="O27" i="5"/>
  <c r="N27" i="5"/>
  <c r="M27" i="5"/>
  <c r="L27" i="5"/>
  <c r="K27" i="5"/>
  <c r="J27" i="5"/>
  <c r="I27" i="5"/>
  <c r="H27" i="5"/>
  <c r="G27" i="5"/>
  <c r="F27" i="5"/>
  <c r="E27" i="5"/>
  <c r="D27" i="5"/>
  <c r="AC12" i="5"/>
  <c r="AB12" i="5"/>
  <c r="AA12" i="5"/>
  <c r="Z12" i="5"/>
  <c r="Y12" i="5"/>
  <c r="X12" i="5"/>
  <c r="W12" i="5"/>
  <c r="V12" i="5"/>
  <c r="U12" i="5"/>
  <c r="T12" i="5"/>
  <c r="S12" i="5"/>
  <c r="R12" i="5"/>
  <c r="Q12" i="5"/>
  <c r="P12" i="5"/>
  <c r="O12" i="5"/>
  <c r="N12" i="5"/>
  <c r="M12" i="5"/>
  <c r="L12" i="5"/>
  <c r="K12" i="5"/>
  <c r="J12" i="5"/>
  <c r="I12" i="5"/>
  <c r="H12" i="5"/>
  <c r="G12" i="5"/>
  <c r="F12" i="5"/>
  <c r="E12" i="5"/>
  <c r="D12" i="5"/>
  <c r="F1" i="5"/>
  <c r="G1" i="5" s="1"/>
  <c r="H1" i="5" s="1"/>
  <c r="I1" i="5" s="1"/>
  <c r="J1" i="5" s="1"/>
  <c r="K1" i="5" s="1"/>
  <c r="L1" i="5" s="1"/>
  <c r="M1" i="5" s="1"/>
  <c r="N1" i="5" s="1"/>
  <c r="O1" i="5" s="1"/>
  <c r="P1" i="5" s="1"/>
  <c r="Q1" i="5" s="1"/>
  <c r="R1" i="5" s="1"/>
  <c r="S1" i="5" s="1"/>
  <c r="T1" i="5" s="1"/>
  <c r="U1" i="5" s="1"/>
  <c r="V1" i="5" s="1"/>
  <c r="W1" i="5" s="1"/>
  <c r="X1" i="5" s="1"/>
  <c r="Y1" i="5" s="1"/>
  <c r="Z1" i="5" s="1"/>
  <c r="AA1" i="5" s="1"/>
  <c r="AB1" i="5" s="1"/>
  <c r="AC1" i="5" s="1"/>
  <c r="A3" i="12" l="1"/>
  <c r="F56" i="5"/>
  <c r="J56" i="5"/>
  <c r="N56" i="5"/>
  <c r="R56" i="5"/>
  <c r="V56" i="5"/>
  <c r="Z56" i="5"/>
  <c r="D56" i="5"/>
  <c r="I56" i="5"/>
  <c r="M56" i="5"/>
  <c r="Q56" i="5"/>
  <c r="U56" i="5"/>
  <c r="Y56" i="5"/>
  <c r="AC56" i="5"/>
  <c r="G56" i="5"/>
  <c r="K56" i="5"/>
  <c r="O56" i="5"/>
  <c r="S56" i="5"/>
  <c r="W56" i="5"/>
  <c r="AA56" i="5"/>
  <c r="E56" i="5"/>
  <c r="H56" i="5"/>
  <c r="L56" i="5"/>
  <c r="P56" i="5"/>
  <c r="T56" i="5"/>
  <c r="X56" i="5"/>
  <c r="AB56" i="5"/>
  <c r="A3" i="13" l="1"/>
  <c r="C19" i="1"/>
  <c r="C25" i="1"/>
  <c r="A3" i="21" l="1"/>
  <c r="A3" i="22" l="1"/>
  <c r="A3" i="23" l="1"/>
  <c r="A3" i="24" l="1"/>
  <c r="A3" i="25" l="1"/>
  <c r="A3" i="26" l="1"/>
  <c r="A3" i="27" l="1"/>
  <c r="A3" i="28" l="1"/>
  <c r="A3" i="29" l="1"/>
  <c r="A3" i="30" l="1"/>
  <c r="A3" i="31" l="1"/>
  <c r="A3" i="33" l="1"/>
  <c r="A3" i="34" l="1"/>
  <c r="A3" i="35" l="1"/>
  <c r="A3" i="37" l="1"/>
  <c r="A3" i="38" l="1"/>
  <c r="A3" i="39" l="1"/>
  <c r="A3" i="40" l="1"/>
  <c r="A3" i="41" l="1"/>
  <c r="A3" i="42" l="1"/>
  <c r="A3" i="46" l="1"/>
  <c r="A3" i="47" l="1"/>
  <c r="A3" i="48" l="1"/>
  <c r="A3" i="49" l="1"/>
  <c r="A3" i="50" l="1"/>
  <c r="A3" i="51" l="1"/>
  <c r="A3" i="52" l="1"/>
  <c r="A3" i="53" l="1"/>
  <c r="A3" i="54" l="1"/>
  <c r="A3" i="55" l="1"/>
  <c r="A3" i="56" l="1"/>
  <c r="A3" i="57" l="1"/>
  <c r="A3" i="58" l="1"/>
  <c r="A3" i="59" l="1"/>
</calcChain>
</file>

<file path=xl/sharedStrings.xml><?xml version="1.0" encoding="utf-8"?>
<sst xmlns="http://schemas.openxmlformats.org/spreadsheetml/2006/main" count="1998" uniqueCount="321">
  <si>
    <t>External Funding</t>
  </si>
  <si>
    <t>Project Name</t>
  </si>
  <si>
    <t>Location</t>
  </si>
  <si>
    <t>Description</t>
  </si>
  <si>
    <t>Justification</t>
  </si>
  <si>
    <t>Costs</t>
  </si>
  <si>
    <t>Category</t>
  </si>
  <si>
    <t>Administration</t>
  </si>
  <si>
    <t>Other Costs</t>
  </si>
  <si>
    <t>Total</t>
  </si>
  <si>
    <t>Cost</t>
  </si>
  <si>
    <t>Department</t>
  </si>
  <si>
    <t>Public Works</t>
  </si>
  <si>
    <t>Funding Sources</t>
  </si>
  <si>
    <t>Source</t>
  </si>
  <si>
    <t>Amount</t>
  </si>
  <si>
    <t>Internal Funding</t>
  </si>
  <si>
    <t xml:space="preserve">City of Stephenville </t>
  </si>
  <si>
    <t>Capital Improvements Program</t>
  </si>
  <si>
    <t>CAPITAL IMPROVEMENT REQUEST</t>
  </si>
  <si>
    <t xml:space="preserve"> </t>
  </si>
  <si>
    <t xml:space="preserve">CAPITAL </t>
  </si>
  <si>
    <t>INCLUDED</t>
  </si>
  <si>
    <t>FUND</t>
  </si>
  <si>
    <t>DEPT</t>
  </si>
  <si>
    <t>DESCRIPTION</t>
  </si>
  <si>
    <t>FY13-14</t>
  </si>
  <si>
    <t>FY15-16</t>
  </si>
  <si>
    <t>FY16-17</t>
  </si>
  <si>
    <t>FY17-18</t>
  </si>
  <si>
    <t>FY18-19</t>
  </si>
  <si>
    <t>FY19-20</t>
  </si>
  <si>
    <t>FY20-21</t>
  </si>
  <si>
    <t>FY21-22</t>
  </si>
  <si>
    <t>FY22-23</t>
  </si>
  <si>
    <t>FY23-24</t>
  </si>
  <si>
    <t>FY24-25</t>
  </si>
  <si>
    <t>FY25-26</t>
  </si>
  <si>
    <t>FY26-27</t>
  </si>
  <si>
    <t>FY27-28</t>
  </si>
  <si>
    <t>FY28-29</t>
  </si>
  <si>
    <t>FY29-30</t>
  </si>
  <si>
    <t>FY30-31</t>
  </si>
  <si>
    <t>FY31-32</t>
  </si>
  <si>
    <t>FY32-33</t>
  </si>
  <si>
    <t>FY33-34</t>
  </si>
  <si>
    <t>FY34-35</t>
  </si>
  <si>
    <t>FY35-36</t>
  </si>
  <si>
    <t>FY36-37</t>
  </si>
  <si>
    <t>FY37-38</t>
  </si>
  <si>
    <t>FY38-39</t>
  </si>
  <si>
    <t>FY39-40</t>
  </si>
  <si>
    <t>FY40-41</t>
  </si>
  <si>
    <t>FY41-42</t>
  </si>
  <si>
    <t>FY42-43</t>
  </si>
  <si>
    <t>FY43-44</t>
  </si>
  <si>
    <t>ADMINISTRATION</t>
  </si>
  <si>
    <t>MSC</t>
  </si>
  <si>
    <t>GAS CARD READER (Replace obsolete system/Parts not available)</t>
  </si>
  <si>
    <t>TOTAL ADMINISTRATION</t>
  </si>
  <si>
    <t>COMMUNITY SERVICES</t>
  </si>
  <si>
    <t>REC HALL</t>
  </si>
  <si>
    <t>REPLACE HEATER IN REC HALL</t>
  </si>
  <si>
    <t>STAGE CURTAIN</t>
  </si>
  <si>
    <t>STREET</t>
  </si>
  <si>
    <t>STREET RECONSTRUCTION</t>
  </si>
  <si>
    <t xml:space="preserve">  TOTAL COMMUNITY SERVICE</t>
  </si>
  <si>
    <t>FIRE AND EMS</t>
  </si>
  <si>
    <t>FIRE ADMINISTRATION</t>
  </si>
  <si>
    <t>BURN BUILDING AND TOWER</t>
  </si>
  <si>
    <t>FIRE SUPPRESSION *</t>
  </si>
  <si>
    <t>RESCUE BREATHING BUDDY AIR HOSES</t>
  </si>
  <si>
    <t>FIRE SUPPRESSION</t>
  </si>
  <si>
    <t>HOSE REPLACEMENT (1EA PER YR)</t>
  </si>
  <si>
    <t>REPLACE SCBA's</t>
  </si>
  <si>
    <t>TRAINING AIDS (Rescue Randy/Smoke Generator)</t>
  </si>
  <si>
    <t>EMS *</t>
  </si>
  <si>
    <t>TRAINING AIDS (Adult/Child/Infant Airway Intubation Equipment)</t>
  </si>
  <si>
    <t>VOL FIRE *</t>
  </si>
  <si>
    <t>BUNKER GEAR REPLACEMENT</t>
  </si>
  <si>
    <t>EMERGENCY MGT</t>
  </si>
  <si>
    <t>CASA WX (ADVANCED RADAR SYSTEM)</t>
  </si>
  <si>
    <t>56XX</t>
  </si>
  <si>
    <t>ALL DEPARTMENTS</t>
  </si>
  <si>
    <t>TACTICAL MEDIC EQUIP TRAINING</t>
  </si>
  <si>
    <t>HAZMAT SUITS &amp; DECONTAMINATION SHOWER</t>
  </si>
  <si>
    <t>DIGITAL RADIO SYSTEM (Replace analog)</t>
  </si>
  <si>
    <t xml:space="preserve">  TOTAL FIRE AND EMS</t>
  </si>
  <si>
    <t xml:space="preserve">  TOTAL GENERAL FUND</t>
  </si>
  <si>
    <t>WATER/WASTEWATER</t>
  </si>
  <si>
    <t>5001-2</t>
  </si>
  <si>
    <t>MAINTENANCE</t>
  </si>
  <si>
    <t>WATER &amp; SEWER UTILITY LINES REHABILITATION</t>
  </si>
  <si>
    <t>COLLECTION</t>
  </si>
  <si>
    <t>BASIN 5 EVALUATION</t>
  </si>
  <si>
    <t>BASIN 9 EVALUATION</t>
  </si>
  <si>
    <t>BASIN 2 EVALUATION</t>
  </si>
  <si>
    <t>WWTP</t>
  </si>
  <si>
    <t>LANDFILL</t>
  </si>
  <si>
    <t xml:space="preserve">  TOTAL LANDFILL</t>
  </si>
  <si>
    <t>1 TON PICKUP (REPLACE UNIT )</t>
  </si>
  <si>
    <t>LEEBOY ASPHALT PAVER</t>
  </si>
  <si>
    <t>DUMP TRUCK (REPLACE 1995 CHEVROLET)</t>
  </si>
  <si>
    <t>BACKHOE (REPLACE 2004 CASE)</t>
  </si>
  <si>
    <t>DUMP TRUCK (REPLACE 1999 CHEVROLET)</t>
  </si>
  <si>
    <t>FRONT END LOADER (REPLACE 1971 CATERPILLAR)</t>
  </si>
  <si>
    <t>FRONT END LOADER (REPLACE 1998 CATERPILLAR)</t>
  </si>
  <si>
    <t>COMPACT ROLLER (REPLACE 2004 INGERSOL)</t>
  </si>
  <si>
    <t>GRADER (REPLACE 2000 CATERPILLAR)</t>
  </si>
  <si>
    <t>1250GPM PUMPER (Replace 97 Sutphen Pumper &amp; 96 Rescue Truck)</t>
  </si>
  <si>
    <t>PAINT/REPAIR FS#1 (R&amp;R metal door, sheet rock, paint 1st &amp; 2nd floor)</t>
  </si>
  <si>
    <t>HEART MONITOR DEFIBRILLATOR  (Year 1 of 3)</t>
  </si>
  <si>
    <t>RESCUE EQUIPMENT TRAILER (to be used with above)</t>
  </si>
  <si>
    <t>FIRE PREVENTION</t>
  </si>
  <si>
    <t>1/2 TON PICKUP TRUCK (Replace 2003 Chevy)</t>
  </si>
  <si>
    <t>AIR LIFT BAGS (Replacing 19yr old bags)</t>
  </si>
  <si>
    <t>LADDER TRUCK (Replace 97 Sutphen Quint Ladder Truck)</t>
  </si>
  <si>
    <t xml:space="preserve">TACTICAL MEDIC EQUIP REPLACEMENT </t>
  </si>
  <si>
    <t>POLICE</t>
  </si>
  <si>
    <t>PATROL</t>
  </si>
  <si>
    <t>PATROL VEHICLES (4EA)</t>
  </si>
  <si>
    <t>CID</t>
  </si>
  <si>
    <t>PATROL VEHICLE</t>
  </si>
  <si>
    <t xml:space="preserve">  TOTAL POLICE</t>
  </si>
  <si>
    <t>DISTRIBUTION</t>
  </si>
  <si>
    <t>GARFIELD 750,000 GAL GROUND STORAGE TANK REHAB</t>
  </si>
  <si>
    <t>BASIN 1 EVALUATION</t>
  </si>
  <si>
    <t>BASIN 4 EVALUATION</t>
  </si>
  <si>
    <t>PRIMARY TREATMENT SYSTEM GENERATOR</t>
  </si>
  <si>
    <t>AIRPORT</t>
  </si>
  <si>
    <t>An Asset Management Plan (AMP) serves to evaluate the state of the infrastructure, sets the desired levels of service provides an asset management strategy and identifies a financial strategy.</t>
  </si>
  <si>
    <t>The evaluation is necessary to provide a strategic, tactical, and financial document, ensuring the management of the municipal infrastructure follows sound asset management practices and principles, while optimizing available resources and establishing desired levels of service.</t>
  </si>
  <si>
    <t>TOTAL WATER/WASTEWATER</t>
  </si>
  <si>
    <t>FULL WATER SYSTEM EVALUATION</t>
  </si>
  <si>
    <t>The evaluation is necessary to provide a water master plan, formally identify and prioritize rehabilitation schedules and budgets as well as for asset management inventory to identify and categorize system pressures, line types, line sizes, areas of concern, and provide recommendations to maintain compliance with TCEQ regulations.</t>
  </si>
  <si>
    <t>CIP</t>
  </si>
  <si>
    <t>Approved in FY15-16 Budget</t>
  </si>
  <si>
    <t>Basin 06 is larger and therefore presents a higher evaluation cost.  Evaluation of each individual sanitary sewer basin will assist in the identification and prioritization of repair efforts.</t>
  </si>
  <si>
    <t xml:space="preserve">Evaluate as required by the TCEQ Sanitary Sewer Overflow Agreement
i. Basin 10 was evaluated at a cost of $32,950.00 in FY08-09
ii. Basin 07 was evaluated at a cost of $47,580.00 in FY09-10
iii. Basin 03 was evaluated at a cost of $35,185.00 in FY11-12
iv. Basin 08 was evaluated at a cost of $61,531.00 in FY13-14
v. Basin 06 is the largest basin and is approximately three times larger than Basin 08 with more infrastructure than the previous Basins evaluated.  This evaluation would cover approximately half of the Basin 06 collection area.  The remaining half (Phase II) of Basin 06 would be evaluated in FY 16-17. The 2014 quoted cost was $70,780. Alternatively, the 2014 quote for the full evaluation was $127,004.45.
</t>
  </si>
  <si>
    <t>Evaluation of each individual sanitary sewer basin will assist in the identification and prioritization of repair efforts.</t>
  </si>
  <si>
    <t>BASIN 6 EVALUATION  (50% COVERAGE) - PHASE II</t>
  </si>
  <si>
    <t>Unit 130 is a 2006 Chevrolet 1/2-Ton Pick Up used in the Customer Service Department.</t>
  </si>
  <si>
    <t xml:space="preserve">The unit is reaching its useful, mechanical life.  Approved in FY15-16 Budget. </t>
  </si>
  <si>
    <t>Unit 132 is a 2008 Ford 1/2-Ton Pick Up used in the Customer Service Department.</t>
  </si>
  <si>
    <t>Unit 230 is a 2009 Volvo MC70B Skid Steer used at the Wastewater Treatment Plant.</t>
  </si>
  <si>
    <t xml:space="preserve">The life expectancy of this unit has been realized as this machine is underpowered for the job.                 Approved in FY15-16 Budget. </t>
  </si>
  <si>
    <t>Street</t>
  </si>
  <si>
    <t>FIVE-YEAR CAPITAL IMPROVEMENTS PROGRAM</t>
  </si>
  <si>
    <t>LANDFILL SHREDDER</t>
  </si>
  <si>
    <t>Fund</t>
  </si>
  <si>
    <t>The current collection system is nearing maximum capacity where two 15-inch sewer lines connect to a single 21-inch clay line.  The 21-inch clay line needs to be addressed from College Farm Road to the city Rec Hall.</t>
  </si>
  <si>
    <t>Per Year</t>
  </si>
  <si>
    <t>Per Month</t>
  </si>
  <si>
    <t>The landfill cells were engineered to prevent liquids from entering the subsoil and were constructed to contain moisture/liquids. Consequently, with heavy rains, the existing pumps are not able to drain the cells in an effective time frame resulting in longer periods of being closed.</t>
  </si>
  <si>
    <t>A 6-inch pump will transfer water much more quickly and efficiently than the current smaller pumps decreasing facility recovery time from wet weather events and allowing the facility to re-open sooner.</t>
  </si>
  <si>
    <t xml:space="preserve">Brush is stockpiled to be shredded or ground for off-site use. </t>
  </si>
  <si>
    <t>Brush is shred or ground in lieu of taking space in the landfill cells.</t>
  </si>
  <si>
    <t>The landfill must close to de-water (dry-out) following rain events.</t>
  </si>
  <si>
    <t xml:space="preserve">All weather base material will allow customers access to the facility to drop off brush following wet weather events. </t>
  </si>
  <si>
    <t>Replacement of Unit 71 – 2002 Dodge ¾-Ton Pickup Truck – one of two department work Trucks</t>
  </si>
  <si>
    <t>This truck was a “hand-me-down” from the Water Department when transferred to the Landfill.  The life expectancy of this unit has been realized.  A dependable truck is necessary to navigate the often difficult and saturated terrain for maintenance and hauling equipment.</t>
  </si>
  <si>
    <t xml:space="preserve">The College Street Bridge was closed in June 2015 upon receipt of the inspection report recommending replacement of the bridge structure.  The engineering firm Schrickel, Rollins and Associates, Inc. was awarded the design contract at the July 7, 2015 council meeting.  </t>
  </si>
  <si>
    <t xml:space="preserve">The bridge structure located in the 400-500 block of College Street was prioritized as “Critical” by the bridge inspection report.  The priority level term “Critical” indicates action should be taken within 30 days. The inspection offers only one recommendation; replace the bridge structure.  
</t>
  </si>
  <si>
    <t>The life expectancy of this unit has been realized.</t>
  </si>
  <si>
    <t>Replacement of Unit 224 – 2004 Case 580M Backhoe – The only department Backhoe: This tractor is the only Street Department backhoe, is used daily and is responsible for all routine maintenance and emergency repairs.</t>
  </si>
  <si>
    <t>FY 20-21</t>
  </si>
  <si>
    <t xml:space="preserve">The life expectancy of this unit has been realized.  One dump truck was used for sand spreading during inclement weather.  A spreader has been purchased for a pick-up making the sand spreading more versatile and reducing the need for an additional dump truck. </t>
  </si>
  <si>
    <t>Replacement of Unit 025 – 1995 Chevrolet Dump Truck – one of four department Dump Trucks: This dump truck is one of two response units for all routine maintenance and emergency repairs.  I will recommend using Unit 029 a 1992 Chevrolet Dump Truck as a trade-in and reduce overall dump truck fleet from four units to three units.</t>
  </si>
  <si>
    <t>Replacement of Unit 58 – 2004 Leeboy Asphalt Paver – The only department paver: This machine is the only Street Department paver and is responsible for paving repairs and all routine pavement maintenance.</t>
  </si>
  <si>
    <t>Replacement of Unit 0123 – 2009 Ford F150 Pickup – This unit is to be replaced with a 1-ton unit to assist with trailer pulling as well as outfitted for sign removal and placement.</t>
  </si>
  <si>
    <t xml:space="preserve">The sand that is used for filtration becomes contaminated to the point that it is less effective.  The caulking that holds the media floor and panels together slowly starts to turn loose resulting in sand loss.  Replace any porous floor panels as needed.  Replace scum and backwash pumps and traveling bridge drives and chains.  </t>
  </si>
  <si>
    <t>FY17-18 The automatic backwash filters are located prior to the chlorine contact basin.</t>
  </si>
  <si>
    <t>Currently the floor is a layer of sand, gravel and rock with an under drain  system.  Pouring a solid concrete floor that slopes to the center would create a contained area that press sludge could be applied to in order to take advantage of the hot summer months drying effect.  Sludge volume could be reduced as much as 50%.</t>
  </si>
  <si>
    <t>Cover for Chlorine contact Basin would reduce loss of chlorine solution due to UV and use less chemical.  The Solar Panel on the cover would power the CL2 pumps saving electrical costs.</t>
  </si>
  <si>
    <t xml:space="preserve">FY16-17  The Chlorine Contact Basin is currently uncovered causing a reduction in the effectiveness of chlorine solution due to UV interference causing more chemical to be used than necessary for treatment. </t>
  </si>
  <si>
    <t xml:space="preserve">FY16-17  The sand drying bed is between the wedgewire beds and the south secondary clarifier.   </t>
  </si>
  <si>
    <t xml:space="preserve">FY16-17  </t>
  </si>
  <si>
    <t>A sludge loading area cover provides protection from precipitation falling into open containers of sludge which significantly increases container weight.</t>
  </si>
  <si>
    <t>Sludge container disposal is paid by weight.  Reducing container weight will allow more sludge and less water or by-product to be charged resulting in a more efficient and cost effective operation.</t>
  </si>
  <si>
    <t xml:space="preserve">FY21-22  The evaluation will identify areas of deficiency within the evaluated basin including undersized lines, failing infrastructure and blockages as well as provide an analysis of inflow and infiltration. 
The results and recommendations will be summarized to provide a listing of problematic areas. The cataloged results will be used to further identify and prioritize capital improvement plans within the basin.
</t>
  </si>
  <si>
    <t xml:space="preserve">FY20-21  The evaluation will identify areas of deficiency within the evaluated basin including undersized lines, failing infrastructure and blockages as well as provide an analysis of inflow and infiltration. 
The results and recommendations will be summarized to provide a listing of problematic areas. The cataloged results will be used to further identify and prioritize capital improvement plans within the basin.
</t>
  </si>
  <si>
    <t xml:space="preserve">FY 19-20  The evaluation will identify areas of deficiency within the evaluated basin including undersized lines, failing infrastructure and blockages as well as provide an analysis of inflow and infiltration. 
The results and recommendations will be summarized to provide a listing of problematic areas. The cataloged results will be used to further identify and prioritize capital improvement plans within the basin.
</t>
  </si>
  <si>
    <t xml:space="preserve">FY18-19  The evaluation will identify areas of deficiency within the evaluated basin including undersized lines, failing infrastructure and blockages as well as provide an analysis of inflow and infiltration. 
The results and recommendations will be summarized to provide a listing of problematic areas. The cataloged results will be used to further identify and prioritize capital improvement plans within the basin.
</t>
  </si>
  <si>
    <t xml:space="preserve">FY17-18  The evaluation will identify areas of deficiency within the evaluated basin including undersized lines, failing infrastructure and blockages as well as provide an analysis of inflow and infiltration. 
The results and recommendations will be summarized to provide a listing of problematic areas. The cataloged results will be used to further identify and prioritize capital improvement plans within the basin.
</t>
  </si>
  <si>
    <t>Annual replacement of failing and/or undersized utility lines.</t>
  </si>
  <si>
    <t>Estimated</t>
  </si>
  <si>
    <t>Capital</t>
  </si>
  <si>
    <t>Score</t>
  </si>
  <si>
    <t>PARKS</t>
  </si>
  <si>
    <t>FUTURE - BOSQUE RIVER TRAIL - PHASE III</t>
  </si>
  <si>
    <t>REPAIR PARK ROADS</t>
  </si>
  <si>
    <t>PARK RESTROOM - AMPHITHEATER</t>
  </si>
  <si>
    <t>PARK RESTROOM - NORTH SIDE OF RIVER</t>
  </si>
  <si>
    <t>OPTIMIST JAYCEE PARK TRAIL RESURFACE</t>
  </si>
  <si>
    <t>OPTIMIST JAYCEE PARK PARKING</t>
  </si>
  <si>
    <t>BASEBALL/SOFTBALL FIELD</t>
  </si>
  <si>
    <t>PARK ALONG THE BOSQUE</t>
  </si>
  <si>
    <t>FLAG FOOTBALL FIELDS</t>
  </si>
  <si>
    <t xml:space="preserve">SHADE OVER BLEACHERS </t>
  </si>
  <si>
    <t xml:space="preserve">DOG PARK </t>
  </si>
  <si>
    <t>AIRPORT HANGERS</t>
  </si>
  <si>
    <t>SENIOR CENTER REMODEL - PHASE II</t>
  </si>
  <si>
    <t>SIDEWALK PROJECT</t>
  </si>
  <si>
    <t>RECREATION</t>
  </si>
  <si>
    <t>SENIOR CENTER</t>
  </si>
  <si>
    <t>LINGLEVILLE RD TO RIVER NORTH</t>
  </si>
  <si>
    <t>Extend the Bosque River Trail from Linvleville Rd. to River North</t>
  </si>
  <si>
    <t xml:space="preserve">As park of the Master Plan for the Bosque River Trail there are 8 phases to the trail.  Currently we are concluding Phase II.  Assuming we will be able to acquire a similar 78/22 grant from TxDot, matching funds would be estimated at $350,000.  </t>
  </si>
  <si>
    <t>CITY PARK</t>
  </si>
  <si>
    <t>Repair various park roads in City Park</t>
  </si>
  <si>
    <t xml:space="preserve">There are many areas in the Park where the roads need repair.  These funds would help patch or replace portions of the road.  </t>
  </si>
  <si>
    <t>PARK RESTROOMS - AMPITHEATER</t>
  </si>
  <si>
    <t>Build Restroom near Ampitheater</t>
  </si>
  <si>
    <t xml:space="preserve">Events at or near the ampitheater will be able able to utilize restroom facilities.  We get a large number of complaints about lack of restroom facilities around the park.  </t>
  </si>
  <si>
    <t xml:space="preserve">Events at or near the North Side of the River including the trail will be able able to utilize restroom facilities.  We get a large number of complaints about lack of restroom facilities around the park.  </t>
  </si>
  <si>
    <t xml:space="preserve">Build restroom facilities on the north side of the restrooms.  </t>
  </si>
  <si>
    <t>PARK RESTROOMS - NORTH SIDE OF RIVER</t>
  </si>
  <si>
    <t>CITY PARK  ADDITIONAL PARKING LOT</t>
  </si>
  <si>
    <t>CITY PARK ADDITIONAL PARKING LOT</t>
  </si>
  <si>
    <t>CITY PARK NEAR REC HALL</t>
  </si>
  <si>
    <t xml:space="preserve">Very limited parking near rec hall.  When multiple events are taking place parking is limited and becomes an issues with guest.  </t>
  </si>
  <si>
    <t>Additional parking near Rec Hall at City Park.</t>
  </si>
  <si>
    <t xml:space="preserve">OPTIMIST JAYCEE PARK   </t>
  </si>
  <si>
    <t>Resurface and widen Optimist Jaycee Park Trail</t>
  </si>
  <si>
    <t xml:space="preserve">The Trail at the Optimist Jaycee Park gets quite a bit of use.  There are many uneven and worn areas to the trail.   The trail is only 6 ft. wide.  When resurfacing it we would also look to expand it to 10 ft. wide.  </t>
  </si>
  <si>
    <t>OPTIMIST JAYCEE PARK</t>
  </si>
  <si>
    <t>Add additional parking to existing parking at Optimist Jaycee Park.</t>
  </si>
  <si>
    <t xml:space="preserve">The park gets good usage for the playground and pavillions.  When baseball and football season is in season teams utilize the fields at the park to practice.  Parking is limited and cars are parking on grass.  Increased parking would make the park more accessible to users of all amenditties.  </t>
  </si>
  <si>
    <t>BASEBALL - SOFTBALL FIELD</t>
  </si>
  <si>
    <t>CITY PARK - NEW YOUTH COMPLEX</t>
  </si>
  <si>
    <t>Construct a baseball/softball field at the New Youth Complex at City Park.</t>
  </si>
  <si>
    <t xml:space="preserve">Part of our Park Master Plan calls for an additional 2 baseball fields and 2 additional softball fields.  There is a big need for an additional field to accommodate the tournaments that we are bringing to Stephenvill. With an additional field the Softball tournaents can bring in additional teams with another field.  League play can be more efficent with another field to get through the games in a timely manner. </t>
  </si>
  <si>
    <t>COLLINS STREET-BOSQUE RIVER TRAIL</t>
  </si>
  <si>
    <t>Add playground/park along the Bosque River Trail with land purchased for the trail.</t>
  </si>
  <si>
    <t xml:space="preserve">With the land purchased for the Bosque River Trail create an atmosphere near the trail and river.  The Parks Master Plan calls for additional park space.  There is a 5 acre area along the trail with nearby sewer and water that would be ideal for a park.  </t>
  </si>
  <si>
    <t>Install irrigation and plant grass to create flag football fields</t>
  </si>
  <si>
    <t xml:space="preserve">Playing flag football on the softball and baseball field increases the chances of injury.  Flag football falls during softball season and playing flag football on the softball fields increases maintenance on the fields to turn them around from softball to football and back.  With the additional fields will allow our Recreation to bid on regional and state flag football tournaments and increasing tourism.  </t>
  </si>
  <si>
    <t>SHADE STRUCTURE OVER BLEACHERS</t>
  </si>
  <si>
    <t xml:space="preserve">Baseball and Softball fall in the summer and temperatures rise.  Shade will add comfort to parents/spectators watching games.  </t>
  </si>
  <si>
    <t xml:space="preserve"> Build shade structure over bleachers on softball and baseball fields.</t>
  </si>
  <si>
    <t>DOG PARK</t>
  </si>
  <si>
    <t>Using existing City property build a dog park.</t>
  </si>
  <si>
    <t xml:space="preserve">There has been movement within other cities and an increased demand for a dog park in Stephenville.  We could construct fenses, play structures, seating area, water at a property the City owns.  Increase the quality of life and could increase visitiors into the City to utilize the park.  </t>
  </si>
  <si>
    <t xml:space="preserve">AIRPORT  </t>
  </si>
  <si>
    <t xml:space="preserve">SENIOR CENTER   </t>
  </si>
  <si>
    <t>TARLETON STREET VINE - GRAHAM</t>
  </si>
  <si>
    <t>Build additional hangers at the airport</t>
  </si>
  <si>
    <t xml:space="preserve">Part of the Airport Master Plan it calls for addtioonal hanger space.  We currently have 8 airport users on the waiting list.  Other airports in the area share a similar need for additional hanger space.  Over time the investment would be a return on investment with additional rent and fuel sales.  </t>
  </si>
  <si>
    <t xml:space="preserve">Add sidewalk on E. Tarleton St. from Vine (Bosque River Trail) to Graham St.  </t>
  </si>
  <si>
    <t xml:space="preserve">The sidewalk will help connect the downtown area to the Bosque River Trail.  Part of the Phase II trail grant was to build a sidewalk to connect downtown.  Due to increased cost the sidewalk was cut from the project.  The need to connect downtown is still there.  </t>
  </si>
  <si>
    <t>Remodel the downstairs portion of the Senior</t>
  </si>
  <si>
    <t xml:space="preserve">Last year we completed Phase I remodel of the Senior Center.  With Phase II we will be remodelling downstairs restrooms to made the ADA compliant, creating larger usable space, as well as fixing walls, and replacing appliances.  </t>
  </si>
  <si>
    <t>2016-17</t>
  </si>
  <si>
    <t>Public Safety</t>
  </si>
  <si>
    <t>ANIMAL SHELTER</t>
  </si>
  <si>
    <t>TOTAL COMMUNITY SERVICES</t>
  </si>
  <si>
    <t>EASTSIDE SEWER CAPACITY EXPANSION</t>
  </si>
  <si>
    <t xml:space="preserve">Annual replacement of failing and/or undersized utility lines.  Based on an overly conservative 100-year utility infrastructure lifespan and a combined utility system replacement valuation of approximately $165.4M (89.4M sewer and 76M water), the annual maintenance contribution should be $1.65M. </t>
  </si>
  <si>
    <t xml:space="preserve">A Full Water System Evaluation is a two-part evaluation similar to the wastewater basin collection system analysis for:         
i. Water Production:
a. identify anticipated needs for rehabilitation/replacement of existing wells, future well/source locations, transmission main routes and treatment options implementation strategies;    
ii. Water Distribution:
a. identify areas for anticipated storage capacity and flow needs;
b. and identify and access areas in the distribution system related to pressure, flow, demand, and capacity, disinfection residual and any material concerns.
</t>
  </si>
  <si>
    <t>CAPITAL IMPROVEMENTS PROGRAM</t>
  </si>
  <si>
    <t>"A capital improvements program is a schedule of one time municipal expenditures for major facilities, along with cost estimates and sources of financing.  The purpose of the CIP is to establish an orderly plan for setting priorities and offering a means of analyzing the city’s ability to pay for the acquisition or construction of facilities to meet long-range community needs."</t>
  </si>
  <si>
    <t xml:space="preserve">The Pavement Management Plan approved by the City Council on 05/03/2016 indicated an annual funding of $2,100,000 is required to maintain the 2016 asphalt PCI score of 56, and $3,200,000 per year is required to achieve a “satisfactory” score of 71 by 2026. </t>
  </si>
  <si>
    <t>Annual Street Maintenance and Reconstruction Projects.</t>
  </si>
  <si>
    <t xml:space="preserve">Landfill shredders shred incoming materials to reduce waste, size and air voids and allow for more complete compaction.  </t>
  </si>
  <si>
    <t>Shredded material removes air voids resulting in a much higher compaction rates - saving space.  A C&amp;D Landfill Shredder will reduce consumed volume by 30-50%, significantly adding to the life expectancy of the existing facility.  A shredder would also allow the existing cells excavated and re-compacted while simultaneously being “mined” for ferrous metals to help off-set maintenance costs. Additionally, an on-site shredder/grinder would be used for brush, which could be given away or sold, tires for input into cell or landfill road material, shingles for road base material.</t>
  </si>
  <si>
    <t xml:space="preserve">Repainting the outside and recoating the inside of the storage tank. </t>
  </si>
  <si>
    <t xml:space="preserve">An evaluation of the tank was performed in February of 2015 and indicated coating failures on the interior and exterior of the tank. Large areas of coating have peeled to the underlying coating.  Heavy corrosion and metal loss were observed on the interior surfaces. The evaluation identified deficiencies to be addressed and recommended the interior be addressed within the next 1-2 years.  Tank maintenance is necessary to provide clean, safe, potable water for the community as well as maintain compliance with TCEQ regulations. </t>
  </si>
  <si>
    <t xml:space="preserve">The construction of Creekside Townhomes coupled with the development on the Tarleton State University Farm campus north of Lingleville Road is expected to utilize all remaining capacity in the existing 21-inch clay sewerline from College Farm Road to the 30-inch outfall line in the City Park near the Rec Hall. Phase I includes  the installation of a 21-inch Tarleton Methodist Branch Sanitary Sewer Relief Line to eliminate the capacity overburden on the existing sanitary sewer collection system while simultaneously providing the university with a dedicated sanitary sewer service main.  </t>
  </si>
  <si>
    <t>External Funding - TWDB</t>
  </si>
  <si>
    <t>Generator power has not been secured to operate the plant treatment operations should a major/extended power failure occur.</t>
  </si>
  <si>
    <t xml:space="preserve">FY19-20  The Primary Treatment System Generator will operate the major treatment components such as clarifiers and aerators in the wastewater treatment plant during electrical power failure.  Lift station and effluent generators was installed in 2015 to prevent waste from violationg permit regulations during power failure. </t>
  </si>
  <si>
    <t xml:space="preserve">FY16-17   
Evaluate as required by the TCEQ Sanitary Sewer Overflow Agreement
i. Basin 10 was evaluated at a cost of $32,950.00 in FY08-09
ii. Basin 07 was evaluated at a cost of $47,580.00 in FY09-10
iii. Basin 03 was evaluated at a cost of $35,185.00 in FY11-12
iv. Basin 08 was evaluated at a cost of $61,531.00 in FY13-14
v. Basin 06 – Phase I was evaluated at a cost of $68,000.00 in FY16-17
vi. Basin 06 is the largest basin and is approximately three times larger than Basin 08 with more infrastructure than the previous Basins evaluated.  This evaluation will cover the remaining half of the Basin 06 collection area.
</t>
  </si>
  <si>
    <t>LIGHTS ON OPTIMIST FIELD</t>
  </si>
  <si>
    <t>LIGHTS ON SAINT GOBAIN FIELD</t>
  </si>
  <si>
    <t>LIGHTS ON LIONS CLUB FIELD</t>
  </si>
  <si>
    <t>LIGHTS FOR NYC 3</t>
  </si>
  <si>
    <t>LIONS CLUB FIELD LIGHTS</t>
  </si>
  <si>
    <t>Change lights at Lions Club Field</t>
  </si>
  <si>
    <t xml:space="preserve">Two years ago the City partnered with Lions Club to rennovate Lions Club Field.  To be able to play high school eligble kids and to be an efficent field to assist in bringing in tournaments and playing leagues we need to be able to back the fence up.  We currently can not back the fence up due to the lights.  The lights are not in compliance and would need to be completely removed and replaced.  By replacing the lights would allow us to use the field for additional teams and tournaments.  </t>
  </si>
  <si>
    <t>NYC 3</t>
  </si>
  <si>
    <t>CITY PARK - NYC COMPLEX</t>
  </si>
  <si>
    <t>Add lights to the NYC 3 field</t>
  </si>
  <si>
    <t xml:space="preserve">With the expansion of the NYC complex we added ballfields and added lights to NYC 1 and NYC 2 but did not add lights to NYC 3.  With the increased need of fields we are only able to utilize the NYC field during the daylight hours.  Due to scheduling of T-Ball, PINTO, Coach Pitch, and High School Softball,  we are currently at capacity.  We need to be able to access the NYC 3 field in the evening hours.  </t>
  </si>
  <si>
    <t>OPTIMIST CLUB FIELD LIGHTS</t>
  </si>
  <si>
    <t>CITY PARK - SOFTBALL COMPLEX</t>
  </si>
  <si>
    <t>Change out lights at field</t>
  </si>
  <si>
    <t xml:space="preserve">Softball is played nearly year round.  The lights that are on this field were installed many years ago.  We continously have electrical issues, maintenance issues, and the poles are leaning.  New lights are needed in the near future.  New lights would help with yearly maintenance and utility cost and be a lower safety risk.  </t>
  </si>
  <si>
    <t>SAINT GOBAIN FIELD</t>
  </si>
  <si>
    <t>CITY PARK SOFTBALL COMPLEX</t>
  </si>
  <si>
    <t>POLICE DEPARTMENT</t>
  </si>
  <si>
    <t>TBD</t>
  </si>
  <si>
    <t xml:space="preserve">The current animal shelter was put into place over 24 years ago.  It currently sits on a relatively small tract of land owned by the City of Stephenville.  The current shelter has expanded to its maximum size and capabilites.  As the community has expanded and the number of pets in the community continues to grow the current shelter will not be able to contine to meet the demands placed on it.  With new shelter managment in place alon with a more active board of directors, the operations have become much more efficient and hightlighted the need for a larger facility.  </t>
  </si>
  <si>
    <t xml:space="preserve">Build a new animal shelter to meet the demands of the community.  </t>
  </si>
  <si>
    <t>BURN BUILDING AND TOWER AT FIRE DEPARTMENT TRAINING FIELD</t>
  </si>
  <si>
    <t>FIRE DEPARTMENT</t>
  </si>
  <si>
    <t>AIRPORT TRAINING FACILITY</t>
  </si>
  <si>
    <t>Build a new training drill tower to simulate a burning building with live fire and rescue.</t>
  </si>
  <si>
    <t xml:space="preserve">Three story drill tower and burn building designed to facilitate live fire and rescue training.  Our current building and tower were built with volunteer help and no professional design about 35 years ago and are considered substandard for modern training evolutions.  With this new facility, area and regional schools could be helda the SFD Training Field up to and including recruit certification schools which would draw both students and instructors to the area.  </t>
  </si>
  <si>
    <t>FIRE</t>
  </si>
  <si>
    <t>FIRE TRAINING FACILITY</t>
  </si>
  <si>
    <t>STREETS</t>
  </si>
  <si>
    <t xml:space="preserve">DOWNTON HISTORICAL BRICK STREETS </t>
  </si>
  <si>
    <t>SHEPARD BRICK STREET AND MUSEUM PARKING</t>
  </si>
  <si>
    <t>RECREATION HALL REMODEL - RESTROOMS AND AC/HEAT</t>
  </si>
  <si>
    <t>5504/5506</t>
  </si>
  <si>
    <t>LIBRARY/SENIOR CENTER</t>
  </si>
  <si>
    <t>SHARED LIBRARY AND SENIOR CENTER BUILDING</t>
  </si>
  <si>
    <t>RECREATION CENTER REMODEL</t>
  </si>
  <si>
    <t xml:space="preserve">RECREATION </t>
  </si>
  <si>
    <t>378 W. LONG</t>
  </si>
  <si>
    <t xml:space="preserve">Remodel the restrooms at the Rec Hall.  The restrooms are out of date and need to be improved to accommodate traffic.  Add AC/Heat units to the hall so that the facility can be utilized year round.  </t>
  </si>
  <si>
    <t xml:space="preserve">Construct a shared space for the Library and Seniors to utilize.  </t>
  </si>
  <si>
    <t xml:space="preserve">Utilizing an area in City Park, construct a 15,000 square ft. shared space that will be occupied by the Library and Senior Center.  Area will include activity area and eating area for seniors as well as a full commercial kitchen.  The Library will feature a computer lab, childrens area, gathering area, and storage.  The amendities will be accessible to all users of the facility.  Having a shared facility will allow for some shared resources and should reduce operating cost.  </t>
  </si>
  <si>
    <t>DOWNTOWN HISTORICAL BRICKS</t>
  </si>
  <si>
    <t>Preserve and rebuild the downtown streets using the historical bricks</t>
  </si>
  <si>
    <t xml:space="preserve">Graham, Washington, Belknap, and College St. will be paved with historical bricks to clebrate and embrace our historical downtown area around the square.  </t>
  </si>
  <si>
    <t>SHEPARD</t>
  </si>
  <si>
    <t>SHEPARD ST. AND THE HISTORICAL MUSEUM</t>
  </si>
  <si>
    <t xml:space="preserve">Renovation of Shepard Street utilizing the Historical Thurber bricks and construction of an asphalt parking lot between the Oxford House.  The Parking lot is much needed to acoomodate parking for the events at the Museum and visitors of the trail.  The Shepard Street renovation will allow for access to the facility and parking area.  </t>
  </si>
  <si>
    <t>Renovation of Shapard Street and the construction of an asphalt parking lot between the Oxford House and the Bosque River Trail.</t>
  </si>
  <si>
    <t xml:space="preserve">Remodel/Update Rec Hall Restroom and add AC/Heat to Center.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</si>
</sst>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3" formatCode="_(* #,##0.00_);_(* \(#,##0.00\);_(* &quot;-&quot;??_);_(@_)"/>
    <numFmt numFmtId="164" formatCode="0_);\(0\)"/>
    <numFmt numFmtId="165" formatCode="_(* #,##0_);_(* \(#,##0\);_(* &quot;-&quot;??_);_(@_)"/>
    <numFmt numFmtId="166" formatCode="&quot;$&quot;#,##0"/>
  </numFmts>
  <fonts count="29"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u/>
      <sz val="11"/>
      <color theme="10"/>
      <name val="Calibri"/>
      <family val="2"/>
      <scheme val="minor"/>
    </font>
    <font>
      <sz val="8"/>
      <name val="Calibri"/>
      <family val="2"/>
    </font>
    <font>
      <sz val="10"/>
      <name val="Helv"/>
    </font>
    <font>
      <b/>
      <sz val="10"/>
      <name val="Times New Roman"/>
      <family val="1"/>
    </font>
    <font>
      <sz val="14"/>
      <name val="Times New Roman"/>
      <family val="1"/>
    </font>
    <font>
      <sz val="10"/>
      <name val="Times New Roman"/>
      <family val="1"/>
    </font>
    <font>
      <b/>
      <sz val="8"/>
      <name val="Times New Roman"/>
      <family val="1"/>
    </font>
    <font>
      <sz val="8"/>
      <name val="Times New Roman"/>
      <family val="1"/>
    </font>
    <font>
      <b/>
      <sz val="8"/>
      <color rgb="FF0070C0"/>
      <name val="Times New Roman"/>
      <family val="1"/>
    </font>
    <font>
      <sz val="8"/>
      <name val="Calibri"/>
      <family val="2"/>
      <scheme val="minor"/>
    </font>
    <font>
      <b/>
      <sz val="8"/>
      <name val="Calibri"/>
      <family val="2"/>
    </font>
    <font>
      <sz val="8"/>
      <color rgb="FF0070C0"/>
      <name val="Calibri"/>
      <family val="2"/>
    </font>
    <font>
      <b/>
      <sz val="8"/>
      <color rgb="FF0070C0"/>
      <name val="Calibri"/>
      <family val="2"/>
    </font>
    <font>
      <sz val="8"/>
      <color rgb="FF0070C0"/>
      <name val="Times New Roman"/>
      <family val="1"/>
    </font>
    <font>
      <sz val="8"/>
      <color rgb="FF0070C0"/>
      <name val="Calibri"/>
      <family val="2"/>
      <scheme val="minor"/>
    </font>
    <font>
      <b/>
      <sz val="10"/>
      <name val="Calibri"/>
      <family val="2"/>
    </font>
    <font>
      <sz val="10"/>
      <name val="Arial"/>
      <family val="2"/>
    </font>
    <font>
      <sz val="10"/>
      <color theme="1"/>
      <name val="Arial"/>
      <family val="2"/>
    </font>
    <font>
      <sz val="7"/>
      <color theme="1"/>
      <name val="Times New Roman"/>
      <family val="1"/>
    </font>
    <font>
      <b/>
      <sz val="12"/>
      <name val="Times New Roman"/>
      <family val="1"/>
    </font>
    <font>
      <b/>
      <sz val="11"/>
      <name val="Times New Roman"/>
      <family val="1"/>
    </font>
    <font>
      <sz val="10"/>
      <color theme="1"/>
      <name val="Times New Roman"/>
      <family val="1"/>
    </font>
    <font>
      <b/>
      <sz val="12"/>
      <color theme="1"/>
      <name val="Times New Roman"/>
      <family val="1"/>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43" fontId="2" fillId="0" borderId="0" applyFont="0" applyFill="0" applyBorder="0" applyAlignment="0" applyProtection="0"/>
    <xf numFmtId="0" fontId="4" fillId="0" borderId="0" applyNumberFormat="0" applyFill="0" applyBorder="0" applyAlignment="0" applyProtection="0"/>
    <xf numFmtId="37" fontId="6" fillId="0" borderId="0"/>
  </cellStyleXfs>
  <cellXfs count="197">
    <xf numFmtId="0" fontId="0" fillId="0" borderId="0" xfId="0"/>
    <xf numFmtId="0" fontId="1" fillId="0" borderId="0" xfId="0" applyFont="1"/>
    <xf numFmtId="0" fontId="1" fillId="0" borderId="1" xfId="0" applyFont="1" applyBorder="1" applyAlignment="1">
      <alignment horizontal="center"/>
    </xf>
    <xf numFmtId="0" fontId="0" fillId="0" borderId="1" xfId="0" applyBorder="1"/>
    <xf numFmtId="0" fontId="1" fillId="0" borderId="9" xfId="0" applyFont="1" applyBorder="1" applyAlignment="1">
      <alignment horizontal="center"/>
    </xf>
    <xf numFmtId="0" fontId="5" fillId="0" borderId="0" xfId="0" applyFont="1" applyFill="1"/>
    <xf numFmtId="37" fontId="7" fillId="0" borderId="0" xfId="3" applyFont="1" applyFill="1" applyAlignment="1">
      <alignment horizontal="centerContinuous"/>
    </xf>
    <xf numFmtId="37" fontId="8" fillId="0" borderId="0" xfId="3" applyFont="1" applyFill="1" applyAlignment="1" applyProtection="1">
      <alignment horizontal="centerContinuous"/>
    </xf>
    <xf numFmtId="37" fontId="9" fillId="0" borderId="0" xfId="3" applyFont="1" applyFill="1" applyAlignment="1" applyProtection="1">
      <alignment horizontal="center"/>
    </xf>
    <xf numFmtId="37" fontId="9" fillId="0" borderId="0" xfId="3" applyFont="1" applyFill="1"/>
    <xf numFmtId="37" fontId="9" fillId="0" borderId="0" xfId="3" applyFont="1" applyFill="1" applyBorder="1"/>
    <xf numFmtId="37" fontId="9" fillId="0" borderId="0" xfId="3" applyFont="1" applyFill="1" applyBorder="1" applyAlignment="1" applyProtection="1">
      <alignment horizontal="center"/>
    </xf>
    <xf numFmtId="37" fontId="7" fillId="0" borderId="0" xfId="3" applyFont="1" applyFill="1" applyBorder="1"/>
    <xf numFmtId="37" fontId="7" fillId="0" borderId="0" xfId="3" applyFont="1" applyFill="1" applyBorder="1" applyAlignment="1">
      <alignment horizontal="center"/>
    </xf>
    <xf numFmtId="37" fontId="7" fillId="0" borderId="12" xfId="3" applyFont="1" applyFill="1" applyBorder="1" applyAlignment="1" applyProtection="1">
      <alignment horizontal="center"/>
    </xf>
    <xf numFmtId="37" fontId="7" fillId="0" borderId="13" xfId="3" applyFont="1" applyFill="1" applyBorder="1" applyAlignment="1" applyProtection="1">
      <alignment horizontal="center"/>
    </xf>
    <xf numFmtId="37" fontId="7" fillId="0" borderId="14" xfId="3" applyFont="1" applyFill="1" applyBorder="1" applyAlignment="1" applyProtection="1">
      <alignment horizontal="center"/>
    </xf>
    <xf numFmtId="37" fontId="7" fillId="0" borderId="9" xfId="3" applyFont="1" applyFill="1" applyBorder="1" applyAlignment="1" applyProtection="1">
      <alignment horizontal="center"/>
    </xf>
    <xf numFmtId="37" fontId="7" fillId="0" borderId="16" xfId="3" applyFont="1" applyFill="1" applyBorder="1" applyAlignment="1" applyProtection="1">
      <alignment horizontal="left"/>
    </xf>
    <xf numFmtId="37" fontId="7" fillId="0" borderId="9" xfId="3" applyFont="1" applyFill="1" applyBorder="1"/>
    <xf numFmtId="37" fontId="10" fillId="0" borderId="17" xfId="3" applyFont="1" applyFill="1" applyBorder="1"/>
    <xf numFmtId="37" fontId="10" fillId="0" borderId="18" xfId="3" applyFont="1" applyFill="1" applyBorder="1"/>
    <xf numFmtId="37" fontId="10" fillId="0" borderId="4" xfId="3" applyFont="1" applyFill="1" applyBorder="1"/>
    <xf numFmtId="164" fontId="10" fillId="0" borderId="19" xfId="3" applyNumberFormat="1" applyFont="1" applyFill="1" applyBorder="1" applyProtection="1"/>
    <xf numFmtId="37" fontId="10" fillId="0" borderId="1" xfId="3" applyFont="1" applyFill="1" applyBorder="1" applyAlignment="1" applyProtection="1">
      <alignment horizontal="left"/>
    </xf>
    <xf numFmtId="37" fontId="11" fillId="0" borderId="17" xfId="3" applyFont="1" applyFill="1" applyBorder="1"/>
    <xf numFmtId="37" fontId="11" fillId="0" borderId="4" xfId="3" applyFont="1" applyFill="1" applyBorder="1"/>
    <xf numFmtId="164" fontId="12" fillId="0" borderId="19" xfId="3" applyNumberFormat="1" applyFont="1" applyFill="1" applyBorder="1" applyProtection="1"/>
    <xf numFmtId="37" fontId="12" fillId="0" borderId="1" xfId="3" applyFont="1" applyFill="1" applyBorder="1" applyAlignment="1" applyProtection="1">
      <alignment horizontal="left"/>
    </xf>
    <xf numFmtId="164" fontId="11" fillId="0" borderId="20" xfId="3" applyNumberFormat="1" applyFont="1" applyFill="1" applyBorder="1" applyProtection="1"/>
    <xf numFmtId="37" fontId="11" fillId="0" borderId="4" xfId="3" applyFont="1" applyFill="1" applyBorder="1" applyAlignment="1" applyProtection="1">
      <alignment horizontal="left"/>
    </xf>
    <xf numFmtId="164" fontId="11" fillId="0" borderId="21" xfId="3" applyNumberFormat="1" applyFont="1" applyFill="1" applyBorder="1"/>
    <xf numFmtId="37" fontId="11" fillId="0" borderId="2" xfId="3" applyFont="1" applyFill="1" applyBorder="1" applyAlignment="1" applyProtection="1">
      <alignment horizontal="left"/>
    </xf>
    <xf numFmtId="37" fontId="11" fillId="0" borderId="22" xfId="3" applyFont="1" applyFill="1" applyBorder="1"/>
    <xf numFmtId="37" fontId="11" fillId="0" borderId="2" xfId="3" applyFont="1" applyFill="1" applyBorder="1"/>
    <xf numFmtId="37" fontId="7" fillId="0" borderId="12" xfId="3" applyFont="1" applyFill="1" applyBorder="1"/>
    <xf numFmtId="37" fontId="10" fillId="0" borderId="13" xfId="3" applyFont="1" applyFill="1" applyBorder="1" applyAlignment="1" applyProtection="1">
      <alignment horizontal="left"/>
    </xf>
    <xf numFmtId="37" fontId="10" fillId="0" borderId="23" xfId="3" applyFont="1" applyFill="1" applyBorder="1" applyProtection="1"/>
    <xf numFmtId="37" fontId="7" fillId="0" borderId="24" xfId="3" applyFont="1" applyFill="1" applyBorder="1" applyAlignment="1" applyProtection="1">
      <alignment horizontal="left"/>
    </xf>
    <xf numFmtId="37" fontId="10" fillId="0" borderId="25" xfId="3" applyFont="1" applyFill="1" applyBorder="1"/>
    <xf numFmtId="37" fontId="10" fillId="0" borderId="26" xfId="3" applyFont="1" applyFill="1" applyBorder="1"/>
    <xf numFmtId="164" fontId="10" fillId="0" borderId="20" xfId="3" applyNumberFormat="1" applyFont="1" applyFill="1" applyBorder="1" applyProtection="1"/>
    <xf numFmtId="37" fontId="10" fillId="0" borderId="4" xfId="3" applyFont="1" applyFill="1" applyBorder="1" applyAlignment="1" applyProtection="1">
      <alignment horizontal="left"/>
    </xf>
    <xf numFmtId="164" fontId="10" fillId="0" borderId="27" xfId="3" applyNumberFormat="1" applyFont="1" applyFill="1" applyBorder="1" applyProtection="1"/>
    <xf numFmtId="37" fontId="10" fillId="0" borderId="5" xfId="3" applyFont="1" applyFill="1" applyBorder="1" applyAlignment="1" applyProtection="1">
      <alignment horizontal="left"/>
    </xf>
    <xf numFmtId="37" fontId="10" fillId="0" borderId="22" xfId="3" applyFont="1" applyFill="1" applyBorder="1"/>
    <xf numFmtId="37" fontId="10" fillId="0" borderId="2" xfId="3" applyFont="1" applyFill="1" applyBorder="1"/>
    <xf numFmtId="37" fontId="10" fillId="0" borderId="12" xfId="3" applyFont="1" applyFill="1" applyBorder="1"/>
    <xf numFmtId="37" fontId="10" fillId="0" borderId="28" xfId="3" applyFont="1" applyFill="1" applyBorder="1" applyProtection="1"/>
    <xf numFmtId="0" fontId="5" fillId="0" borderId="29" xfId="0" applyFont="1" applyFill="1" applyBorder="1"/>
    <xf numFmtId="37" fontId="12" fillId="0" borderId="4" xfId="3" applyFont="1" applyFill="1" applyBorder="1"/>
    <xf numFmtId="37" fontId="12" fillId="0" borderId="1" xfId="3" applyFont="1" applyFill="1" applyBorder="1"/>
    <xf numFmtId="37" fontId="11" fillId="0" borderId="1" xfId="3" applyFont="1" applyFill="1" applyBorder="1"/>
    <xf numFmtId="164" fontId="12" fillId="0" borderId="20" xfId="3" applyNumberFormat="1" applyFont="1" applyFill="1" applyBorder="1" applyProtection="1"/>
    <xf numFmtId="37" fontId="10" fillId="0" borderId="1" xfId="3" applyFont="1" applyFill="1" applyBorder="1"/>
    <xf numFmtId="37" fontId="10" fillId="0" borderId="8" xfId="3" applyFont="1" applyFill="1" applyBorder="1" applyAlignment="1" applyProtection="1">
      <alignment horizontal="left"/>
    </xf>
    <xf numFmtId="37" fontId="10" fillId="0" borderId="6" xfId="3" applyFont="1" applyFill="1" applyBorder="1"/>
    <xf numFmtId="0" fontId="5" fillId="0" borderId="1" xfId="0" applyFont="1" applyFill="1" applyBorder="1"/>
    <xf numFmtId="37" fontId="12" fillId="0" borderId="8" xfId="3" applyFont="1" applyFill="1" applyBorder="1" applyAlignment="1" applyProtection="1">
      <alignment horizontal="left"/>
    </xf>
    <xf numFmtId="37" fontId="12" fillId="0" borderId="6" xfId="3" applyFont="1" applyFill="1" applyBorder="1"/>
    <xf numFmtId="0" fontId="13" fillId="0" borderId="0" xfId="0" applyFont="1"/>
    <xf numFmtId="37" fontId="12" fillId="0" borderId="30" xfId="3" applyFont="1" applyFill="1" applyBorder="1"/>
    <xf numFmtId="164" fontId="10" fillId="0" borderId="31" xfId="3" applyNumberFormat="1" applyFont="1" applyFill="1" applyBorder="1" applyProtection="1"/>
    <xf numFmtId="37" fontId="10" fillId="0" borderId="3" xfId="3" applyFont="1" applyFill="1" applyBorder="1"/>
    <xf numFmtId="37" fontId="10" fillId="0" borderId="32" xfId="3" applyFont="1" applyFill="1" applyBorder="1"/>
    <xf numFmtId="37" fontId="10" fillId="0" borderId="0" xfId="3" applyFont="1" applyFill="1" applyBorder="1"/>
    <xf numFmtId="37" fontId="10" fillId="0" borderId="0" xfId="3" applyFont="1" applyFill="1" applyBorder="1" applyAlignment="1" applyProtection="1">
      <alignment horizontal="left"/>
    </xf>
    <xf numFmtId="37" fontId="10" fillId="0" borderId="0" xfId="3" applyFont="1" applyFill="1" applyBorder="1" applyProtection="1"/>
    <xf numFmtId="0" fontId="5" fillId="0" borderId="0" xfId="0" applyFont="1" applyFill="1" applyBorder="1"/>
    <xf numFmtId="37" fontId="12" fillId="0" borderId="4" xfId="3" applyFont="1" applyFill="1" applyBorder="1" applyAlignment="1" applyProtection="1">
      <alignment horizontal="left"/>
    </xf>
    <xf numFmtId="37" fontId="11" fillId="0" borderId="6" xfId="3" applyFont="1" applyFill="1" applyBorder="1"/>
    <xf numFmtId="37" fontId="12" fillId="0" borderId="17" xfId="3" applyFont="1" applyFill="1" applyBorder="1"/>
    <xf numFmtId="37" fontId="10" fillId="0" borderId="0" xfId="3" applyFont="1" applyFill="1"/>
    <xf numFmtId="0" fontId="14" fillId="0" borderId="0" xfId="0" applyFont="1" applyFill="1"/>
    <xf numFmtId="0" fontId="15" fillId="0" borderId="0" xfId="0" applyFont="1" applyFill="1"/>
    <xf numFmtId="0" fontId="16" fillId="0" borderId="0" xfId="0" applyFont="1" applyFill="1"/>
    <xf numFmtId="37" fontId="7" fillId="0" borderId="10" xfId="3" applyFont="1" applyFill="1" applyBorder="1" applyAlignment="1">
      <alignment horizontal="center"/>
    </xf>
    <xf numFmtId="37" fontId="7" fillId="0" borderId="11" xfId="3" applyFont="1" applyFill="1" applyBorder="1" applyAlignment="1">
      <alignment horizontal="center"/>
    </xf>
    <xf numFmtId="37" fontId="17" fillId="0" borderId="17" xfId="3" applyFont="1" applyFill="1" applyBorder="1"/>
    <xf numFmtId="37" fontId="17" fillId="0" borderId="1" xfId="3" applyFont="1" applyFill="1" applyBorder="1"/>
    <xf numFmtId="0" fontId="12" fillId="0" borderId="1" xfId="0" applyFont="1" applyFill="1" applyBorder="1" applyAlignment="1" applyProtection="1">
      <alignment horizontal="left"/>
    </xf>
    <xf numFmtId="0" fontId="18" fillId="0" borderId="0" xfId="0" applyFont="1"/>
    <xf numFmtId="37" fontId="10" fillId="0" borderId="37" xfId="3" applyFont="1" applyFill="1" applyBorder="1"/>
    <xf numFmtId="0" fontId="10" fillId="0" borderId="1" xfId="0" applyFont="1" applyFill="1" applyBorder="1"/>
    <xf numFmtId="0" fontId="20" fillId="0" borderId="0" xfId="0" applyFont="1" applyAlignment="1">
      <alignment wrapText="1"/>
    </xf>
    <xf numFmtId="0" fontId="1" fillId="0" borderId="0" xfId="0" applyFont="1" applyFill="1" applyAlignment="1">
      <alignment horizontal="center"/>
    </xf>
    <xf numFmtId="0" fontId="1" fillId="0" borderId="0" xfId="0" applyFont="1" applyFill="1" applyAlignment="1"/>
    <xf numFmtId="0" fontId="20" fillId="0" borderId="0" xfId="0" applyFont="1" applyAlignment="1">
      <alignment horizontal="left" wrapText="1"/>
    </xf>
    <xf numFmtId="37" fontId="10" fillId="2" borderId="24" xfId="3" applyFont="1" applyFill="1" applyBorder="1" applyAlignment="1" applyProtection="1">
      <alignment horizontal="left"/>
    </xf>
    <xf numFmtId="37" fontId="10" fillId="2" borderId="25" xfId="3" applyFont="1" applyFill="1" applyBorder="1"/>
    <xf numFmtId="37" fontId="10" fillId="2" borderId="26" xfId="3" applyFont="1" applyFill="1" applyBorder="1"/>
    <xf numFmtId="37" fontId="10" fillId="2" borderId="36" xfId="3" applyFont="1" applyFill="1" applyBorder="1"/>
    <xf numFmtId="37" fontId="0" fillId="0" borderId="0" xfId="0" applyNumberFormat="1"/>
    <xf numFmtId="0" fontId="22" fillId="0" borderId="0" xfId="0" applyFont="1" applyAlignment="1">
      <alignment horizontal="left" vertical="center"/>
    </xf>
    <xf numFmtId="0" fontId="22" fillId="0" borderId="0" xfId="0" applyFont="1" applyAlignment="1">
      <alignment vertical="center"/>
    </xf>
    <xf numFmtId="0" fontId="21" fillId="0" borderId="0" xfId="0" applyFont="1" applyAlignment="1"/>
    <xf numFmtId="0" fontId="1" fillId="0" borderId="1" xfId="0" applyFont="1" applyBorder="1" applyAlignment="1">
      <alignment horizontal="center"/>
    </xf>
    <xf numFmtId="0" fontId="1" fillId="0" borderId="9" xfId="0" applyFont="1" applyBorder="1" applyAlignment="1">
      <alignment horizontal="center"/>
    </xf>
    <xf numFmtId="0" fontId="20" fillId="0" borderId="0" xfId="0" applyFont="1" applyAlignment="1">
      <alignment horizontal="left" wrapText="1"/>
    </xf>
    <xf numFmtId="37" fontId="23" fillId="0" borderId="0" xfId="3" applyFont="1" applyFill="1" applyAlignment="1">
      <alignment horizontal="centerContinuous"/>
    </xf>
    <xf numFmtId="37" fontId="7" fillId="2" borderId="39" xfId="3" applyFont="1" applyFill="1" applyBorder="1" applyAlignment="1" applyProtection="1">
      <alignment horizontal="center"/>
    </xf>
    <xf numFmtId="37" fontId="7" fillId="0" borderId="35" xfId="3" applyFont="1" applyFill="1" applyBorder="1"/>
    <xf numFmtId="37" fontId="7" fillId="0" borderId="40" xfId="3" applyFont="1" applyFill="1" applyBorder="1"/>
    <xf numFmtId="37" fontId="7" fillId="2" borderId="33" xfId="3" applyFont="1" applyFill="1" applyBorder="1" applyAlignment="1" applyProtection="1">
      <alignment horizontal="center"/>
    </xf>
    <xf numFmtId="37" fontId="7" fillId="2" borderId="34" xfId="3" applyFont="1" applyFill="1" applyBorder="1"/>
    <xf numFmtId="37" fontId="24" fillId="2" borderId="38" xfId="3" applyFont="1" applyFill="1" applyBorder="1" applyAlignment="1">
      <alignment horizontal="centerContinuous"/>
    </xf>
    <xf numFmtId="164" fontId="10" fillId="0" borderId="27" xfId="0" applyNumberFormat="1" applyFont="1" applyFill="1" applyBorder="1" applyProtection="1"/>
    <xf numFmtId="0" fontId="10" fillId="0" borderId="2" xfId="0" applyFont="1" applyFill="1" applyBorder="1" applyAlignment="1" applyProtection="1">
      <alignment horizontal="left"/>
    </xf>
    <xf numFmtId="165" fontId="10" fillId="0" borderId="2" xfId="1" applyNumberFormat="1" applyFont="1" applyFill="1" applyBorder="1" applyAlignment="1" applyProtection="1">
      <alignment horizontal="left"/>
    </xf>
    <xf numFmtId="165" fontId="10" fillId="0" borderId="30" xfId="1" applyNumberFormat="1" applyFont="1" applyFill="1" applyBorder="1"/>
    <xf numFmtId="0" fontId="10" fillId="0" borderId="41" xfId="0" applyFont="1" applyFill="1" applyBorder="1"/>
    <xf numFmtId="0" fontId="10" fillId="0" borderId="23" xfId="0" applyFont="1" applyFill="1" applyBorder="1" applyAlignment="1" applyProtection="1">
      <alignment horizontal="left"/>
    </xf>
    <xf numFmtId="0" fontId="10" fillId="0" borderId="23" xfId="0" applyFont="1" applyFill="1" applyBorder="1"/>
    <xf numFmtId="165" fontId="10" fillId="0" borderId="23" xfId="1" applyNumberFormat="1" applyFont="1" applyFill="1" applyBorder="1"/>
    <xf numFmtId="0" fontId="10" fillId="2" borderId="24" xfId="0" applyFont="1" applyFill="1" applyBorder="1" applyAlignment="1" applyProtection="1">
      <alignment horizontal="left"/>
    </xf>
    <xf numFmtId="0" fontId="0" fillId="0" borderId="0" xfId="0" applyAlignment="1">
      <alignment horizontal="left"/>
    </xf>
    <xf numFmtId="37" fontId="7" fillId="2" borderId="14" xfId="3" applyFont="1" applyFill="1" applyBorder="1" applyAlignment="1" applyProtection="1">
      <alignment horizontal="center"/>
    </xf>
    <xf numFmtId="37" fontId="7" fillId="2" borderId="12" xfId="3" applyFont="1" applyFill="1" applyBorder="1" applyAlignment="1" applyProtection="1">
      <alignment horizontal="center"/>
    </xf>
    <xf numFmtId="37" fontId="7" fillId="2" borderId="35" xfId="3" applyFont="1" applyFill="1" applyBorder="1"/>
    <xf numFmtId="37" fontId="7" fillId="2" borderId="40" xfId="3" applyFont="1" applyFill="1" applyBorder="1"/>
    <xf numFmtId="166" fontId="0" fillId="0" borderId="0" xfId="0" applyNumberFormat="1"/>
    <xf numFmtId="0" fontId="1" fillId="0" borderId="1" xfId="0" applyFont="1" applyBorder="1" applyAlignment="1">
      <alignment horizontal="center"/>
    </xf>
    <xf numFmtId="0" fontId="1" fillId="0" borderId="9" xfId="0" applyFont="1" applyBorder="1" applyAlignment="1">
      <alignment horizontal="center"/>
    </xf>
    <xf numFmtId="37" fontId="4" fillId="0" borderId="4" xfId="2" applyNumberFormat="1" applyFill="1" applyBorder="1" applyAlignment="1" applyProtection="1">
      <alignment horizontal="left"/>
    </xf>
    <xf numFmtId="0" fontId="4" fillId="0" borderId="30" xfId="2" applyFill="1" applyBorder="1" applyAlignment="1" applyProtection="1">
      <alignment horizontal="left"/>
    </xf>
    <xf numFmtId="0" fontId="5" fillId="0" borderId="14" xfId="0" applyFont="1" applyFill="1" applyBorder="1"/>
    <xf numFmtId="37" fontId="10" fillId="3" borderId="36" xfId="3" applyFont="1" applyFill="1" applyBorder="1"/>
    <xf numFmtId="37" fontId="10" fillId="3" borderId="26" xfId="3" applyFont="1" applyFill="1" applyBorder="1"/>
    <xf numFmtId="37" fontId="10" fillId="3" borderId="18" xfId="3" applyFont="1" applyFill="1" applyBorder="1"/>
    <xf numFmtId="0" fontId="5" fillId="3" borderId="0" xfId="0" applyFont="1" applyFill="1"/>
    <xf numFmtId="0" fontId="19" fillId="0" borderId="10" xfId="0" applyFont="1" applyFill="1" applyBorder="1" applyAlignment="1">
      <alignment horizontal="center"/>
    </xf>
    <xf numFmtId="0" fontId="19" fillId="0" borderId="11" xfId="0" applyFont="1" applyFill="1" applyBorder="1" applyAlignment="1">
      <alignment horizontal="center"/>
    </xf>
    <xf numFmtId="0" fontId="5" fillId="3" borderId="0" xfId="0" applyFont="1" applyFill="1" applyBorder="1"/>
    <xf numFmtId="0" fontId="14" fillId="3" borderId="0" xfId="0" applyFont="1" applyFill="1"/>
    <xf numFmtId="0" fontId="14" fillId="0" borderId="1" xfId="0" applyFont="1" applyFill="1" applyBorder="1"/>
    <xf numFmtId="4" fontId="14" fillId="0" borderId="1" xfId="0" applyNumberFormat="1" applyFont="1" applyFill="1" applyBorder="1"/>
    <xf numFmtId="0" fontId="4" fillId="0" borderId="1" xfId="2" applyFill="1" applyBorder="1"/>
    <xf numFmtId="0" fontId="14" fillId="0" borderId="5" xfId="0" applyFont="1" applyFill="1" applyBorder="1"/>
    <xf numFmtId="0" fontId="10" fillId="0" borderId="5" xfId="0" applyFont="1" applyFill="1" applyBorder="1"/>
    <xf numFmtId="0" fontId="4" fillId="0" borderId="5" xfId="2" applyFill="1" applyBorder="1"/>
    <xf numFmtId="0" fontId="5" fillId="0" borderId="5" xfId="0" applyFont="1" applyFill="1" applyBorder="1"/>
    <xf numFmtId="4" fontId="14" fillId="0" borderId="2" xfId="0" applyNumberFormat="1" applyFont="1" applyFill="1" applyBorder="1"/>
    <xf numFmtId="0" fontId="5" fillId="3" borderId="5" xfId="0" applyFont="1" applyFill="1" applyBorder="1"/>
    <xf numFmtId="166" fontId="14" fillId="0" borderId="1" xfId="0" applyNumberFormat="1" applyFont="1" applyFill="1" applyBorder="1"/>
    <xf numFmtId="0" fontId="20" fillId="0" borderId="0" xfId="0" applyFont="1" applyAlignment="1">
      <alignment horizontal="left" wrapText="1"/>
    </xf>
    <xf numFmtId="0" fontId="25" fillId="0" borderId="0" xfId="0" applyFont="1" applyAlignment="1">
      <alignment vertical="center" wrapText="1"/>
    </xf>
    <xf numFmtId="0" fontId="26" fillId="0" borderId="0" xfId="0" applyFont="1" applyAlignment="1">
      <alignment vertical="center"/>
    </xf>
    <xf numFmtId="0" fontId="1" fillId="0" borderId="1" xfId="0" applyFont="1" applyBorder="1" applyAlignment="1">
      <alignment horizontal="center"/>
    </xf>
    <xf numFmtId="0" fontId="1" fillId="0" borderId="9" xfId="0" applyFont="1" applyBorder="1" applyAlignment="1">
      <alignment horizontal="center"/>
    </xf>
    <xf numFmtId="164" fontId="10" fillId="0" borderId="20" xfId="3" applyNumberFormat="1" applyFont="1" applyFill="1" applyBorder="1" applyAlignment="1" applyProtection="1">
      <alignment horizontal="right"/>
    </xf>
    <xf numFmtId="0" fontId="1" fillId="0" borderId="9" xfId="0" applyFont="1" applyBorder="1" applyAlignment="1">
      <alignment horizontal="center"/>
    </xf>
    <xf numFmtId="0" fontId="1" fillId="0" borderId="1" xfId="0" applyFont="1" applyBorder="1" applyAlignment="1">
      <alignment horizontal="center"/>
    </xf>
    <xf numFmtId="0" fontId="5" fillId="0" borderId="2" xfId="0" applyFont="1" applyFill="1" applyBorder="1"/>
    <xf numFmtId="0" fontId="4" fillId="0" borderId="2" xfId="2" applyFill="1" applyBorder="1"/>
    <xf numFmtId="0" fontId="10" fillId="0" borderId="8" xfId="0" applyFont="1" applyFill="1" applyBorder="1"/>
    <xf numFmtId="37" fontId="10" fillId="0" borderId="35" xfId="3" applyFont="1" applyFill="1" applyBorder="1" applyAlignment="1" applyProtection="1">
      <alignment horizontal="left"/>
    </xf>
    <xf numFmtId="0" fontId="4" fillId="0" borderId="1" xfId="2" applyBorder="1"/>
    <xf numFmtId="37" fontId="4" fillId="0" borderId="1" xfId="2" applyNumberFormat="1" applyFill="1" applyBorder="1" applyAlignment="1" applyProtection="1">
      <alignment horizontal="left"/>
    </xf>
    <xf numFmtId="0" fontId="1" fillId="0" borderId="9" xfId="0" applyFont="1" applyBorder="1" applyAlignment="1">
      <alignment horizontal="center"/>
    </xf>
    <xf numFmtId="0" fontId="1" fillId="0" borderId="1" xfId="0" applyFont="1" applyBorder="1" applyAlignment="1">
      <alignment horizontal="center"/>
    </xf>
    <xf numFmtId="0" fontId="1" fillId="0" borderId="9" xfId="0" applyFont="1" applyBorder="1" applyAlignment="1">
      <alignment horizontal="center"/>
    </xf>
    <xf numFmtId="0" fontId="20" fillId="0" borderId="0" xfId="0" applyFont="1" applyAlignment="1">
      <alignment horizontal="left" wrapText="1"/>
    </xf>
    <xf numFmtId="0" fontId="1" fillId="0" borderId="1" xfId="0" applyFont="1" applyBorder="1" applyAlignment="1">
      <alignment horizontal="center"/>
    </xf>
    <xf numFmtId="6" fontId="14" fillId="0" borderId="1" xfId="0" applyNumberFormat="1" applyFont="1" applyFill="1" applyBorder="1"/>
    <xf numFmtId="37" fontId="11" fillId="0" borderId="0" xfId="3" applyFont="1" applyFill="1" applyBorder="1"/>
    <xf numFmtId="164" fontId="10" fillId="0" borderId="21" xfId="3" applyNumberFormat="1" applyFont="1" applyFill="1" applyBorder="1" applyProtection="1"/>
    <xf numFmtId="37" fontId="10" fillId="0" borderId="2" xfId="3" applyFont="1" applyFill="1" applyBorder="1" applyAlignment="1" applyProtection="1">
      <alignment horizontal="left"/>
    </xf>
    <xf numFmtId="0" fontId="4" fillId="0" borderId="2" xfId="2" applyBorder="1"/>
    <xf numFmtId="37" fontId="11" fillId="0" borderId="32" xfId="3" applyFont="1" applyFill="1" applyBorder="1"/>
    <xf numFmtId="37" fontId="10" fillId="0" borderId="39" xfId="3" applyFont="1" applyFill="1" applyBorder="1"/>
    <xf numFmtId="37" fontId="10" fillId="0" borderId="42" xfId="3" applyFont="1" applyFill="1" applyBorder="1" applyProtection="1"/>
    <xf numFmtId="164" fontId="10" fillId="0" borderId="1" xfId="3" applyNumberFormat="1" applyFont="1" applyFill="1" applyBorder="1" applyProtection="1"/>
    <xf numFmtId="37" fontId="10" fillId="0" borderId="1" xfId="3" applyFont="1" applyFill="1" applyBorder="1" applyAlignment="1">
      <alignment horizontal="right"/>
    </xf>
    <xf numFmtId="0" fontId="0" fillId="0" borderId="0" xfId="0" applyAlignment="1">
      <alignment horizontal="center"/>
    </xf>
    <xf numFmtId="0" fontId="1" fillId="0" borderId="0" xfId="0" applyFont="1" applyAlignment="1">
      <alignment horizontal="center"/>
    </xf>
    <xf numFmtId="0" fontId="28" fillId="0" borderId="0" xfId="0" applyFont="1" applyAlignment="1">
      <alignment horizontal="center" vertical="center"/>
    </xf>
    <xf numFmtId="0" fontId="27" fillId="0" borderId="0" xfId="0" applyFont="1" applyAlignment="1">
      <alignment horizontal="center" vertical="center" wrapText="1"/>
    </xf>
    <xf numFmtId="37" fontId="24" fillId="2" borderId="13" xfId="3" applyFont="1" applyFill="1" applyBorder="1" applyAlignment="1">
      <alignment horizontal="center"/>
    </xf>
    <xf numFmtId="37" fontId="24" fillId="2" borderId="15" xfId="3" applyFont="1" applyFill="1" applyBorder="1" applyAlignment="1">
      <alignment horizontal="center"/>
    </xf>
    <xf numFmtId="0" fontId="19" fillId="3" borderId="5" xfId="0" applyFont="1" applyFill="1" applyBorder="1" applyAlignment="1">
      <alignment horizontal="left"/>
    </xf>
    <xf numFmtId="0" fontId="19" fillId="3" borderId="0" xfId="0" applyFont="1" applyFill="1" applyBorder="1" applyAlignment="1">
      <alignment horizontal="left"/>
    </xf>
    <xf numFmtId="0" fontId="20" fillId="0" borderId="0" xfId="0" applyFont="1" applyAlignment="1">
      <alignment horizontal="left" vertical="top" wrapText="1"/>
    </xf>
    <xf numFmtId="0" fontId="1" fillId="0" borderId="9" xfId="0" applyFont="1" applyBorder="1" applyAlignment="1">
      <alignment horizontal="center"/>
    </xf>
    <xf numFmtId="0" fontId="1" fillId="2" borderId="0" xfId="0" applyFont="1" applyFill="1" applyAlignment="1">
      <alignment horizontal="center"/>
    </xf>
    <xf numFmtId="0" fontId="20" fillId="0" borderId="0" xfId="0" applyFont="1" applyAlignment="1">
      <alignment horizontal="left" wrapText="1"/>
    </xf>
    <xf numFmtId="0" fontId="1" fillId="0" borderId="1" xfId="0" applyFont="1" applyBorder="1" applyAlignment="1">
      <alignment horizontal="center"/>
    </xf>
    <xf numFmtId="166" fontId="0" fillId="0" borderId="6" xfId="0" applyNumberFormat="1" applyBorder="1" applyAlignment="1">
      <alignment horizontal="center"/>
    </xf>
    <xf numFmtId="166" fontId="0" fillId="0" borderId="7" xfId="0" applyNumberFormat="1" applyBorder="1" applyAlignment="1">
      <alignment horizontal="center"/>
    </xf>
    <xf numFmtId="166" fontId="0" fillId="0" borderId="8" xfId="0" applyNumberFormat="1" applyBorder="1" applyAlignment="1">
      <alignment horizontal="center"/>
    </xf>
    <xf numFmtId="0" fontId="3" fillId="2" borderId="1" xfId="0" applyFont="1" applyFill="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1" fillId="0" borderId="0" xfId="0" applyFont="1" applyAlignment="1">
      <alignment horizontal="left" vertical="top" wrapText="1"/>
    </xf>
    <xf numFmtId="0" fontId="21" fillId="0" borderId="0" xfId="0" applyFont="1" applyAlignment="1">
      <alignment horizontal="left" vertical="center" wrapText="1"/>
    </xf>
    <xf numFmtId="0" fontId="21" fillId="0" borderId="0" xfId="0" applyFont="1" applyAlignment="1">
      <alignment horizontal="center" vertical="top" wrapText="1"/>
    </xf>
    <xf numFmtId="0" fontId="20" fillId="0" borderId="0" xfId="0" applyFont="1" applyAlignment="1">
      <alignment horizontal="center" vertical="top" wrapText="1"/>
    </xf>
  </cellXfs>
  <cellStyles count="4">
    <cellStyle name="Comma" xfId="1" builtinId="3"/>
    <cellStyle name="Hyperlink" xfId="2" builtinId="8"/>
    <cellStyle name="Normal" xfId="0" builtinId="0"/>
    <cellStyle name="Normal_CIP and New Programs" xfId="3"/>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1</xdr:row>
      <xdr:rowOff>47625</xdr:rowOff>
    </xdr:from>
    <xdr:to>
      <xdr:col>9</xdr:col>
      <xdr:colOff>209550</xdr:colOff>
      <xdr:row>11</xdr:row>
      <xdr:rowOff>66675</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578" b="39946"/>
        <a:stretch/>
      </xdr:blipFill>
      <xdr:spPr>
        <a:xfrm>
          <a:off x="2171700" y="238125"/>
          <a:ext cx="3524250" cy="1924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activeCell="R17" sqref="R17:R18"/>
    </sheetView>
  </sheetViews>
  <sheetFormatPr defaultRowHeight="15" x14ac:dyDescent="0.25"/>
  <sheetData>
    <row r="1" spans="1:13" x14ac:dyDescent="0.25">
      <c r="A1" s="173"/>
      <c r="B1" s="173"/>
      <c r="C1" s="173"/>
      <c r="D1" s="173"/>
      <c r="E1" s="173"/>
      <c r="F1" s="173"/>
      <c r="G1" s="173"/>
      <c r="H1" s="173"/>
      <c r="I1" s="173"/>
      <c r="J1" s="173"/>
      <c r="K1" s="173"/>
      <c r="L1" s="173"/>
      <c r="M1" s="173"/>
    </row>
    <row r="2" spans="1:13" x14ac:dyDescent="0.25">
      <c r="A2" s="173"/>
      <c r="B2" s="173"/>
      <c r="C2" s="173"/>
      <c r="D2" s="173"/>
      <c r="E2" s="173"/>
      <c r="F2" s="173"/>
      <c r="G2" s="173"/>
      <c r="H2" s="173"/>
      <c r="I2" s="173"/>
      <c r="J2" s="173"/>
      <c r="K2" s="173"/>
      <c r="L2" s="173"/>
      <c r="M2" s="173"/>
    </row>
    <row r="3" spans="1:13" x14ac:dyDescent="0.25">
      <c r="A3" s="173"/>
      <c r="B3" s="173"/>
      <c r="C3" s="173"/>
      <c r="D3" s="173"/>
      <c r="E3" s="173"/>
      <c r="F3" s="173"/>
      <c r="G3" s="173"/>
      <c r="H3" s="173"/>
      <c r="I3" s="173"/>
      <c r="J3" s="173"/>
      <c r="K3" s="173"/>
      <c r="L3" s="173"/>
      <c r="M3" s="173"/>
    </row>
    <row r="4" spans="1:13" x14ac:dyDescent="0.25">
      <c r="A4" s="173"/>
      <c r="B4" s="173"/>
      <c r="C4" s="173"/>
      <c r="D4" s="173"/>
      <c r="E4" s="173"/>
      <c r="F4" s="173"/>
      <c r="G4" s="173"/>
      <c r="H4" s="173"/>
      <c r="I4" s="173"/>
      <c r="J4" s="173"/>
      <c r="K4" s="173"/>
      <c r="L4" s="173"/>
      <c r="M4" s="173"/>
    </row>
    <row r="5" spans="1:13" x14ac:dyDescent="0.25">
      <c r="A5" s="173"/>
      <c r="B5" s="173"/>
      <c r="C5" s="173"/>
      <c r="D5" s="173"/>
      <c r="E5" s="173"/>
      <c r="F5" s="173"/>
      <c r="G5" s="173"/>
      <c r="H5" s="173"/>
      <c r="I5" s="173"/>
      <c r="J5" s="173"/>
      <c r="K5" s="173"/>
      <c r="L5" s="173"/>
      <c r="M5" s="173"/>
    </row>
    <row r="6" spans="1:13" x14ac:dyDescent="0.25">
      <c r="A6" s="173"/>
      <c r="B6" s="173"/>
      <c r="C6" s="173"/>
      <c r="D6" s="173"/>
      <c r="E6" s="173"/>
      <c r="F6" s="173"/>
      <c r="G6" s="173"/>
      <c r="H6" s="173"/>
      <c r="I6" s="173"/>
      <c r="J6" s="173"/>
      <c r="K6" s="173"/>
      <c r="L6" s="173"/>
      <c r="M6" s="173"/>
    </row>
    <row r="7" spans="1:13" x14ac:dyDescent="0.25">
      <c r="A7" s="173"/>
      <c r="B7" s="173"/>
      <c r="C7" s="173"/>
      <c r="D7" s="173"/>
      <c r="E7" s="173"/>
      <c r="F7" s="173"/>
      <c r="G7" s="173"/>
      <c r="H7" s="173"/>
      <c r="I7" s="173"/>
      <c r="J7" s="173"/>
      <c r="K7" s="173"/>
      <c r="L7" s="173"/>
      <c r="M7" s="173"/>
    </row>
    <row r="8" spans="1:13" x14ac:dyDescent="0.25">
      <c r="A8" s="173"/>
      <c r="B8" s="173"/>
      <c r="C8" s="173"/>
      <c r="D8" s="173"/>
      <c r="E8" s="173"/>
      <c r="F8" s="173"/>
      <c r="G8" s="173"/>
      <c r="H8" s="173"/>
      <c r="I8" s="173"/>
      <c r="J8" s="173"/>
      <c r="K8" s="173"/>
      <c r="L8" s="173"/>
      <c r="M8" s="173"/>
    </row>
    <row r="9" spans="1:13" x14ac:dyDescent="0.25">
      <c r="A9" s="173"/>
      <c r="B9" s="173"/>
      <c r="C9" s="173"/>
      <c r="D9" s="173"/>
      <c r="E9" s="173"/>
      <c r="F9" s="173"/>
      <c r="G9" s="173"/>
      <c r="H9" s="173"/>
      <c r="I9" s="173"/>
      <c r="J9" s="173"/>
      <c r="K9" s="173"/>
      <c r="L9" s="173"/>
      <c r="M9" s="173"/>
    </row>
    <row r="10" spans="1:13" x14ac:dyDescent="0.25">
      <c r="A10" s="173"/>
      <c r="B10" s="173"/>
      <c r="C10" s="173"/>
      <c r="D10" s="173"/>
      <c r="E10" s="173"/>
      <c r="F10" s="173"/>
      <c r="G10" s="173"/>
      <c r="H10" s="173"/>
      <c r="I10" s="173"/>
      <c r="J10" s="173"/>
      <c r="K10" s="173"/>
      <c r="L10" s="173"/>
      <c r="M10" s="173"/>
    </row>
    <row r="11" spans="1:13" x14ac:dyDescent="0.25">
      <c r="A11" s="173"/>
      <c r="B11" s="173"/>
      <c r="C11" s="173"/>
      <c r="D11" s="173"/>
      <c r="E11" s="173"/>
      <c r="F11" s="173"/>
      <c r="G11" s="173"/>
      <c r="H11" s="173"/>
      <c r="I11" s="173"/>
      <c r="J11" s="173"/>
      <c r="K11" s="173"/>
      <c r="L11" s="173"/>
      <c r="M11" s="173"/>
    </row>
    <row r="12" spans="1:13" x14ac:dyDescent="0.25">
      <c r="A12" s="173"/>
      <c r="B12" s="173"/>
      <c r="C12" s="173"/>
      <c r="D12" s="173"/>
      <c r="E12" s="173"/>
      <c r="F12" s="173"/>
      <c r="G12" s="173"/>
      <c r="H12" s="173"/>
      <c r="I12" s="173"/>
      <c r="J12" s="173"/>
      <c r="K12" s="173"/>
      <c r="L12" s="173"/>
      <c r="M12" s="173"/>
    </row>
    <row r="13" spans="1:13" x14ac:dyDescent="0.25">
      <c r="A13" s="174" t="s">
        <v>147</v>
      </c>
      <c r="B13" s="174"/>
      <c r="C13" s="174"/>
      <c r="D13" s="174"/>
      <c r="E13" s="174"/>
      <c r="F13" s="174"/>
      <c r="G13" s="174"/>
      <c r="H13" s="174"/>
      <c r="I13" s="174"/>
      <c r="J13" s="174"/>
      <c r="K13" s="174"/>
      <c r="L13" s="174"/>
      <c r="M13" s="174"/>
    </row>
    <row r="14" spans="1:13" x14ac:dyDescent="0.25">
      <c r="A14" s="174" t="s">
        <v>252</v>
      </c>
      <c r="B14" s="174"/>
      <c r="C14" s="174"/>
      <c r="D14" s="174"/>
      <c r="E14" s="174"/>
      <c r="F14" s="174"/>
      <c r="G14" s="174"/>
      <c r="H14" s="174"/>
      <c r="I14" s="174"/>
      <c r="J14" s="174"/>
      <c r="K14" s="174"/>
      <c r="L14" s="174"/>
      <c r="M14" s="174"/>
    </row>
    <row r="16" spans="1:13" ht="15.75" customHeight="1" x14ac:dyDescent="0.25">
      <c r="B16" s="146"/>
      <c r="C16" s="146"/>
      <c r="D16" s="146"/>
      <c r="E16" s="146"/>
      <c r="F16" s="146"/>
      <c r="G16" s="146"/>
      <c r="H16" s="146"/>
    </row>
    <row r="17" spans="1:13" x14ac:dyDescent="0.25">
      <c r="A17" s="175" t="s">
        <v>259</v>
      </c>
      <c r="B17" s="175"/>
      <c r="C17" s="175"/>
      <c r="D17" s="175"/>
      <c r="E17" s="175"/>
      <c r="F17" s="175"/>
      <c r="G17" s="175"/>
      <c r="H17" s="175"/>
      <c r="I17" s="175"/>
      <c r="J17" s="175"/>
      <c r="K17" s="175"/>
      <c r="L17" s="175"/>
      <c r="M17" s="175"/>
    </row>
    <row r="18" spans="1:13" ht="15" customHeight="1" x14ac:dyDescent="0.25">
      <c r="A18" s="176" t="s">
        <v>260</v>
      </c>
      <c r="B18" s="176"/>
      <c r="C18" s="176"/>
      <c r="D18" s="176"/>
      <c r="E18" s="176"/>
      <c r="F18" s="176"/>
      <c r="G18" s="176"/>
      <c r="H18" s="176"/>
      <c r="I18" s="176"/>
      <c r="J18" s="176"/>
      <c r="K18" s="176"/>
      <c r="L18" s="176"/>
      <c r="M18" s="176"/>
    </row>
    <row r="19" spans="1:13" x14ac:dyDescent="0.25">
      <c r="A19" s="176"/>
      <c r="B19" s="176"/>
      <c r="C19" s="176"/>
      <c r="D19" s="176"/>
      <c r="E19" s="176"/>
      <c r="F19" s="176"/>
      <c r="G19" s="176"/>
      <c r="H19" s="176"/>
      <c r="I19" s="176"/>
      <c r="J19" s="176"/>
      <c r="K19" s="176"/>
      <c r="L19" s="176"/>
      <c r="M19" s="176"/>
    </row>
    <row r="20" spans="1:13" x14ac:dyDescent="0.25">
      <c r="A20" s="176"/>
      <c r="B20" s="176"/>
      <c r="C20" s="176"/>
      <c r="D20" s="176"/>
      <c r="E20" s="176"/>
      <c r="F20" s="176"/>
      <c r="G20" s="176"/>
      <c r="H20" s="176"/>
      <c r="I20" s="176"/>
      <c r="J20" s="176"/>
      <c r="K20" s="176"/>
      <c r="L20" s="176"/>
      <c r="M20" s="176"/>
    </row>
    <row r="21" spans="1:13" x14ac:dyDescent="0.25">
      <c r="A21" s="176"/>
      <c r="B21" s="176"/>
      <c r="C21" s="176"/>
      <c r="D21" s="176"/>
      <c r="E21" s="176"/>
      <c r="F21" s="176"/>
      <c r="G21" s="176"/>
      <c r="H21" s="176"/>
      <c r="I21" s="176"/>
      <c r="J21" s="176"/>
      <c r="K21" s="176"/>
      <c r="L21" s="176"/>
      <c r="M21" s="176"/>
    </row>
    <row r="22" spans="1:13" x14ac:dyDescent="0.25">
      <c r="A22" s="176"/>
      <c r="B22" s="176"/>
      <c r="C22" s="176"/>
      <c r="D22" s="176"/>
      <c r="E22" s="176"/>
      <c r="F22" s="176"/>
      <c r="G22" s="176"/>
      <c r="H22" s="176"/>
      <c r="I22" s="176"/>
      <c r="J22" s="176"/>
      <c r="K22" s="176"/>
      <c r="L22" s="176"/>
      <c r="M22" s="176"/>
    </row>
    <row r="23" spans="1:13" x14ac:dyDescent="0.25">
      <c r="B23" s="145"/>
      <c r="C23" s="145"/>
      <c r="D23" s="145"/>
      <c r="E23" s="145"/>
      <c r="F23" s="145"/>
      <c r="G23" s="145"/>
      <c r="H23" s="145"/>
    </row>
    <row r="24" spans="1:13" x14ac:dyDescent="0.25">
      <c r="B24" s="145"/>
      <c r="C24" s="145"/>
      <c r="D24" s="145"/>
      <c r="E24" s="145"/>
      <c r="F24" s="145"/>
      <c r="G24" s="145"/>
      <c r="H24" s="145"/>
    </row>
    <row r="25" spans="1:13" x14ac:dyDescent="0.25">
      <c r="B25" s="145"/>
      <c r="C25" s="145"/>
      <c r="D25" s="145"/>
      <c r="E25" s="145"/>
      <c r="F25" s="145"/>
      <c r="G25" s="145"/>
      <c r="H25" s="145"/>
    </row>
    <row r="26" spans="1:13" x14ac:dyDescent="0.25">
      <c r="B26" s="145"/>
      <c r="C26" s="145"/>
      <c r="D26" s="145"/>
      <c r="E26" s="145"/>
      <c r="F26" s="145"/>
      <c r="G26" s="145"/>
      <c r="H26" s="145"/>
    </row>
    <row r="27" spans="1:13" x14ac:dyDescent="0.25">
      <c r="B27" s="145"/>
      <c r="C27" s="145"/>
      <c r="D27" s="145"/>
      <c r="E27" s="145"/>
      <c r="F27" s="145"/>
      <c r="G27" s="145"/>
      <c r="H27" s="145"/>
    </row>
    <row r="28" spans="1:13" x14ac:dyDescent="0.25">
      <c r="B28" s="145"/>
      <c r="C28" s="145"/>
      <c r="D28" s="145"/>
      <c r="E28" s="145"/>
      <c r="F28" s="145"/>
      <c r="G28" s="145"/>
      <c r="H28" s="145"/>
    </row>
    <row r="29" spans="1:13" x14ac:dyDescent="0.25">
      <c r="B29" s="145"/>
      <c r="C29" s="145"/>
      <c r="D29" s="145"/>
      <c r="E29" s="145"/>
      <c r="F29" s="145"/>
      <c r="G29" s="145"/>
      <c r="H29" s="145"/>
    </row>
    <row r="30" spans="1:13" x14ac:dyDescent="0.25">
      <c r="B30" s="145"/>
      <c r="C30" s="145"/>
      <c r="D30" s="145"/>
      <c r="E30" s="145"/>
      <c r="F30" s="145"/>
      <c r="G30" s="145"/>
      <c r="H30" s="145"/>
    </row>
    <row r="31" spans="1:13" x14ac:dyDescent="0.25">
      <c r="B31" s="145"/>
      <c r="C31" s="145"/>
      <c r="D31" s="145"/>
      <c r="E31" s="145"/>
      <c r="F31" s="145"/>
      <c r="G31" s="145"/>
      <c r="H31" s="145"/>
    </row>
    <row r="32" spans="1:13" x14ac:dyDescent="0.25">
      <c r="B32" s="145"/>
      <c r="C32" s="145"/>
      <c r="D32" s="145"/>
      <c r="E32" s="145"/>
      <c r="F32" s="145"/>
      <c r="G32" s="145"/>
      <c r="H32" s="145"/>
    </row>
    <row r="33" spans="2:8" x14ac:dyDescent="0.25">
      <c r="B33" s="145"/>
      <c r="C33" s="145"/>
      <c r="D33" s="145"/>
      <c r="E33" s="145"/>
      <c r="F33" s="145"/>
      <c r="G33" s="145"/>
      <c r="H33" s="145"/>
    </row>
  </sheetData>
  <mergeCells count="5">
    <mergeCell ref="A1:M12"/>
    <mergeCell ref="A13:M13"/>
    <mergeCell ref="A14:M14"/>
    <mergeCell ref="A17:M17"/>
    <mergeCell ref="A18:M22"/>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8"/>
  <sheetViews>
    <sheetView workbookViewId="0"/>
  </sheetViews>
  <sheetFormatPr defaultRowHeight="15" x14ac:dyDescent="0.25"/>
  <cols>
    <col min="1" max="1" width="3" customWidth="1"/>
    <col min="2" max="2" width="32.28515625" customWidth="1"/>
    <col min="6" max="6" width="1.7109375" customWidth="1"/>
    <col min="9" max="9" width="5.140625" customWidth="1"/>
    <col min="15" max="15" width="11.140625" bestFit="1" customWidth="1"/>
  </cols>
  <sheetData>
    <row r="1" spans="2:26" x14ac:dyDescent="0.25">
      <c r="B1" s="97" t="s">
        <v>17</v>
      </c>
      <c r="C1" s="182" t="s">
        <v>18</v>
      </c>
      <c r="D1" s="182"/>
      <c r="E1" s="182"/>
      <c r="F1" s="182"/>
      <c r="G1" s="182"/>
      <c r="H1" s="182"/>
      <c r="I1" s="182"/>
      <c r="J1" s="182"/>
    </row>
    <row r="2" spans="2:26" x14ac:dyDescent="0.25">
      <c r="B2" s="1" t="s">
        <v>1</v>
      </c>
      <c r="C2" s="92" t="str">
        <f>'CIP''s'!C65</f>
        <v>GARFIELD 750,000 GAL GROUND STORAGE TANK REHAB</v>
      </c>
    </row>
    <row r="3" spans="2:26" x14ac:dyDescent="0.25">
      <c r="B3" s="1" t="s">
        <v>11</v>
      </c>
      <c r="C3" t="s">
        <v>12</v>
      </c>
    </row>
    <row r="4" spans="2:26" x14ac:dyDescent="0.25">
      <c r="B4" s="1" t="s">
        <v>149</v>
      </c>
      <c r="C4" s="115">
        <f>'CIP''s'!A65</f>
        <v>5002</v>
      </c>
      <c r="D4" s="92" t="str">
        <f>'CIP''s'!B65</f>
        <v>DISTRIBUTION</v>
      </c>
    </row>
    <row r="5" spans="2:26" x14ac:dyDescent="0.25">
      <c r="B5" s="1" t="s">
        <v>2</v>
      </c>
    </row>
    <row r="6" spans="2:26" x14ac:dyDescent="0.25">
      <c r="B6" s="183" t="s">
        <v>3</v>
      </c>
      <c r="C6" s="183"/>
      <c r="D6" s="183"/>
      <c r="E6" s="183"/>
      <c r="F6" s="183"/>
      <c r="G6" s="183"/>
      <c r="H6" s="183"/>
      <c r="I6" s="183"/>
      <c r="J6" s="183"/>
      <c r="K6" s="86"/>
      <c r="L6" s="86"/>
      <c r="M6" s="86"/>
    </row>
    <row r="7" spans="2:26" ht="15" customHeight="1" x14ac:dyDescent="0.25">
      <c r="B7" s="193" t="s">
        <v>265</v>
      </c>
      <c r="C7" s="193"/>
      <c r="D7" s="193"/>
      <c r="E7" s="193"/>
      <c r="F7" s="193"/>
      <c r="G7" s="193"/>
      <c r="H7" s="193"/>
      <c r="I7" s="193"/>
      <c r="J7" s="193"/>
      <c r="K7" s="84"/>
      <c r="L7" s="84"/>
      <c r="M7" s="84"/>
    </row>
    <row r="8" spans="2:26" x14ac:dyDescent="0.25">
      <c r="B8" s="193"/>
      <c r="C8" s="193"/>
      <c r="D8" s="193"/>
      <c r="E8" s="193"/>
      <c r="F8" s="193"/>
      <c r="G8" s="193"/>
      <c r="H8" s="193"/>
      <c r="I8" s="193"/>
      <c r="J8" s="193"/>
      <c r="K8" s="84"/>
      <c r="L8" s="84"/>
      <c r="M8" s="84"/>
      <c r="P8" s="94"/>
      <c r="Q8" s="94"/>
      <c r="R8" s="94"/>
      <c r="S8" s="94"/>
      <c r="T8" s="94"/>
      <c r="U8" s="94"/>
      <c r="V8" s="94"/>
      <c r="W8" s="94"/>
      <c r="X8" s="94"/>
      <c r="Y8" s="94"/>
      <c r="Z8" s="94"/>
    </row>
    <row r="9" spans="2:26" x14ac:dyDescent="0.25">
      <c r="B9" s="193"/>
      <c r="C9" s="193"/>
      <c r="D9" s="193"/>
      <c r="E9" s="193"/>
      <c r="F9" s="193"/>
      <c r="G9" s="193"/>
      <c r="H9" s="193"/>
      <c r="I9" s="193"/>
      <c r="J9" s="193"/>
      <c r="K9" s="84"/>
      <c r="L9" s="84"/>
      <c r="M9" s="84"/>
      <c r="P9" s="94"/>
      <c r="Q9" s="94"/>
      <c r="R9" s="94"/>
      <c r="S9" s="94"/>
      <c r="T9" s="94"/>
      <c r="U9" s="94"/>
      <c r="V9" s="94"/>
      <c r="W9" s="94"/>
      <c r="X9" s="94"/>
      <c r="Y9" s="94"/>
      <c r="Z9" s="94"/>
    </row>
    <row r="10" spans="2: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2: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2:26" ht="11.25" customHeight="1" x14ac:dyDescent="0.25">
      <c r="B12" s="181" t="s">
        <v>266</v>
      </c>
      <c r="C12" s="181"/>
      <c r="D12" s="181"/>
      <c r="E12" s="181"/>
      <c r="F12" s="181"/>
      <c r="G12" s="181"/>
      <c r="H12" s="181"/>
      <c r="I12" s="181"/>
      <c r="J12" s="181"/>
      <c r="K12" s="85"/>
      <c r="L12" s="85"/>
      <c r="M12" s="85"/>
    </row>
    <row r="13" spans="2:26" ht="11.25" customHeight="1" x14ac:dyDescent="0.25">
      <c r="B13" s="181"/>
      <c r="C13" s="181"/>
      <c r="D13" s="181"/>
      <c r="E13" s="181"/>
      <c r="F13" s="181"/>
      <c r="G13" s="181"/>
      <c r="H13" s="181"/>
      <c r="I13" s="181"/>
      <c r="J13" s="181"/>
      <c r="K13" s="85"/>
      <c r="L13" s="85"/>
      <c r="M13" s="85"/>
    </row>
    <row r="14" spans="2:26" ht="11.25" customHeight="1" x14ac:dyDescent="0.25">
      <c r="B14" s="181"/>
      <c r="C14" s="181"/>
      <c r="D14" s="181"/>
      <c r="E14" s="181"/>
      <c r="F14" s="181"/>
      <c r="G14" s="181"/>
      <c r="H14" s="181"/>
      <c r="I14" s="181"/>
      <c r="J14" s="181"/>
      <c r="K14" s="85"/>
      <c r="L14" s="85"/>
      <c r="M14" s="85"/>
    </row>
    <row r="15" spans="2:26" ht="15" customHeight="1" x14ac:dyDescent="0.25">
      <c r="B15" s="181"/>
      <c r="C15" s="181"/>
      <c r="D15" s="181"/>
      <c r="E15" s="181"/>
      <c r="F15" s="181"/>
      <c r="G15" s="181"/>
      <c r="H15" s="181"/>
      <c r="I15" s="181"/>
      <c r="J15" s="181"/>
    </row>
    <row r="16" spans="2:26" ht="15" customHeight="1" x14ac:dyDescent="0.25">
      <c r="B16" s="181"/>
      <c r="C16" s="181"/>
      <c r="D16" s="181"/>
      <c r="E16" s="181"/>
      <c r="F16" s="181"/>
      <c r="G16" s="181"/>
      <c r="H16" s="181"/>
      <c r="I16" s="181"/>
      <c r="J16" s="181"/>
    </row>
    <row r="17" spans="2:15" x14ac:dyDescent="0.25">
      <c r="O17" s="120"/>
    </row>
    <row r="18" spans="2:15" ht="15.75" x14ac:dyDescent="0.25">
      <c r="B18" s="189" t="s">
        <v>5</v>
      </c>
      <c r="C18" s="189"/>
      <c r="D18" s="189"/>
      <c r="E18" s="189"/>
    </row>
    <row r="19" spans="2:15" x14ac:dyDescent="0.25">
      <c r="B19" s="96" t="s">
        <v>6</v>
      </c>
      <c r="C19" s="185" t="s">
        <v>10</v>
      </c>
      <c r="D19" s="185"/>
      <c r="E19" s="185"/>
    </row>
    <row r="20" spans="2:15" x14ac:dyDescent="0.25">
      <c r="B20" s="3" t="s">
        <v>7</v>
      </c>
      <c r="C20" s="186"/>
      <c r="D20" s="187"/>
      <c r="E20" s="188"/>
    </row>
    <row r="21" spans="2:15" x14ac:dyDescent="0.25">
      <c r="B21" s="3" t="s">
        <v>8</v>
      </c>
      <c r="C21" s="186">
        <v>550000</v>
      </c>
      <c r="D21" s="187"/>
      <c r="E21" s="188"/>
    </row>
    <row r="22" spans="2:15" x14ac:dyDescent="0.25">
      <c r="B22" s="3" t="s">
        <v>9</v>
      </c>
      <c r="C22" s="186">
        <f>SUM(C20:E21)</f>
        <v>550000</v>
      </c>
      <c r="D22" s="187"/>
      <c r="E22" s="188"/>
    </row>
    <row r="24" spans="2:15" ht="15.75" x14ac:dyDescent="0.25">
      <c r="B24" s="189" t="s">
        <v>13</v>
      </c>
      <c r="C24" s="189"/>
      <c r="D24" s="189"/>
      <c r="E24" s="189"/>
    </row>
    <row r="25" spans="2:15" x14ac:dyDescent="0.25">
      <c r="B25" s="96" t="s">
        <v>14</v>
      </c>
      <c r="C25" s="185" t="s">
        <v>15</v>
      </c>
      <c r="D25" s="185"/>
      <c r="E25" s="185"/>
    </row>
    <row r="26" spans="2:15" x14ac:dyDescent="0.25">
      <c r="B26" s="3" t="s">
        <v>0</v>
      </c>
      <c r="C26" s="190"/>
      <c r="D26" s="191"/>
      <c r="E26" s="192"/>
    </row>
    <row r="27" spans="2:15" x14ac:dyDescent="0.25">
      <c r="B27" s="3" t="s">
        <v>16</v>
      </c>
      <c r="C27" s="190"/>
      <c r="D27" s="191"/>
      <c r="E27" s="192"/>
    </row>
    <row r="28" spans="2:15" x14ac:dyDescent="0.25">
      <c r="B28" s="3" t="s">
        <v>9</v>
      </c>
      <c r="C28" s="190">
        <f>SUM(C26:E27)</f>
        <v>0</v>
      </c>
      <c r="D28" s="191"/>
      <c r="E28" s="192"/>
    </row>
  </sheetData>
  <mergeCells count="15">
    <mergeCell ref="C25:E25"/>
    <mergeCell ref="C26:E26"/>
    <mergeCell ref="C27:E27"/>
    <mergeCell ref="C28:E28"/>
    <mergeCell ref="B18:E18"/>
    <mergeCell ref="C19:E19"/>
    <mergeCell ref="C20:E20"/>
    <mergeCell ref="C21:E21"/>
    <mergeCell ref="C22:E22"/>
    <mergeCell ref="B24:E24"/>
    <mergeCell ref="B12:J16"/>
    <mergeCell ref="C1:J1"/>
    <mergeCell ref="B6:J6"/>
    <mergeCell ref="B7:J10"/>
    <mergeCell ref="B11:J11"/>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0"/>
  <sheetViews>
    <sheetView workbookViewId="0">
      <selection activeCell="K24" sqref="K24"/>
    </sheetView>
  </sheetViews>
  <sheetFormatPr defaultRowHeight="15" x14ac:dyDescent="0.25"/>
  <cols>
    <col min="1" max="1" width="3" bestFit="1" customWidth="1"/>
    <col min="2" max="2" width="32.28515625" customWidth="1"/>
    <col min="6" max="6" width="1.7109375" customWidth="1"/>
    <col min="9" max="9" width="5.140625" customWidth="1"/>
    <col min="15" max="15" width="11.140625" bestFit="1" customWidth="1"/>
  </cols>
  <sheetData>
    <row r="1" spans="2:26" x14ac:dyDescent="0.25">
      <c r="B1" s="97" t="s">
        <v>17</v>
      </c>
      <c r="C1" s="182" t="s">
        <v>18</v>
      </c>
      <c r="D1" s="182"/>
      <c r="E1" s="182"/>
      <c r="F1" s="182"/>
      <c r="G1" s="182"/>
      <c r="H1" s="182"/>
      <c r="I1" s="182"/>
      <c r="J1" s="182"/>
    </row>
    <row r="2" spans="2:26" x14ac:dyDescent="0.25">
      <c r="B2" s="1" t="s">
        <v>1</v>
      </c>
      <c r="C2" s="92" t="str">
        <f>'CIP''s'!C66</f>
        <v>BASIN 6 EVALUATION  (50% COVERAGE) - PHASE II</v>
      </c>
    </row>
    <row r="3" spans="2:26" x14ac:dyDescent="0.25">
      <c r="B3" s="1" t="s">
        <v>11</v>
      </c>
      <c r="C3" t="s">
        <v>12</v>
      </c>
    </row>
    <row r="4" spans="2:26" x14ac:dyDescent="0.25">
      <c r="B4" s="1" t="s">
        <v>149</v>
      </c>
      <c r="C4" s="115">
        <f>'CIP''s'!A66</f>
        <v>5101</v>
      </c>
      <c r="D4" s="92" t="str">
        <f>'CIP''s'!B66</f>
        <v>COLLECTION</v>
      </c>
    </row>
    <row r="5" spans="2:26" x14ac:dyDescent="0.25">
      <c r="B5" s="1" t="s">
        <v>2</v>
      </c>
    </row>
    <row r="6" spans="2:26" x14ac:dyDescent="0.25">
      <c r="B6" s="183" t="s">
        <v>3</v>
      </c>
      <c r="C6" s="183"/>
      <c r="D6" s="183"/>
      <c r="E6" s="183"/>
      <c r="F6" s="183"/>
      <c r="G6" s="183"/>
      <c r="H6" s="183"/>
      <c r="I6" s="183"/>
      <c r="J6" s="183"/>
      <c r="K6" s="86"/>
      <c r="L6" s="86"/>
      <c r="M6" s="86"/>
    </row>
    <row r="7" spans="2:26" x14ac:dyDescent="0.25">
      <c r="B7" s="193" t="s">
        <v>271</v>
      </c>
      <c r="C7" s="193"/>
      <c r="D7" s="193"/>
      <c r="E7" s="193"/>
      <c r="F7" s="193"/>
      <c r="G7" s="193"/>
      <c r="H7" s="193"/>
      <c r="I7" s="193"/>
      <c r="J7" s="193"/>
      <c r="K7" s="86"/>
      <c r="L7" s="86"/>
      <c r="M7" s="86"/>
    </row>
    <row r="8" spans="2:26" x14ac:dyDescent="0.25">
      <c r="B8" s="193"/>
      <c r="C8" s="193"/>
      <c r="D8" s="193"/>
      <c r="E8" s="193"/>
      <c r="F8" s="193"/>
      <c r="G8" s="193"/>
      <c r="H8" s="193"/>
      <c r="I8" s="193"/>
      <c r="J8" s="193"/>
      <c r="K8" s="86"/>
      <c r="L8" s="86"/>
      <c r="M8" s="86"/>
    </row>
    <row r="9" spans="2:26" x14ac:dyDescent="0.25">
      <c r="B9" s="193"/>
      <c r="C9" s="193"/>
      <c r="D9" s="193"/>
      <c r="E9" s="193"/>
      <c r="F9" s="193"/>
      <c r="G9" s="193"/>
      <c r="H9" s="193"/>
      <c r="I9" s="193"/>
      <c r="J9" s="193"/>
      <c r="K9" s="86"/>
      <c r="L9" s="86"/>
      <c r="M9" s="86"/>
    </row>
    <row r="10" spans="2:26" x14ac:dyDescent="0.25">
      <c r="B10" s="193"/>
      <c r="C10" s="193"/>
      <c r="D10" s="193"/>
      <c r="E10" s="193"/>
      <c r="F10" s="193"/>
      <c r="G10" s="193"/>
      <c r="H10" s="193"/>
      <c r="I10" s="193"/>
      <c r="J10" s="193"/>
      <c r="K10" s="86"/>
      <c r="L10" s="86"/>
      <c r="M10" s="86"/>
    </row>
    <row r="11" spans="2:26" x14ac:dyDescent="0.25">
      <c r="B11" s="193"/>
      <c r="C11" s="193"/>
      <c r="D11" s="193"/>
      <c r="E11" s="193"/>
      <c r="F11" s="193"/>
      <c r="G11" s="193"/>
      <c r="H11" s="193"/>
      <c r="I11" s="193"/>
      <c r="J11" s="193"/>
      <c r="K11" s="86"/>
      <c r="L11" s="86"/>
      <c r="M11" s="86"/>
    </row>
    <row r="12" spans="2:26" x14ac:dyDescent="0.25">
      <c r="B12" s="193"/>
      <c r="C12" s="193"/>
      <c r="D12" s="193"/>
      <c r="E12" s="193"/>
      <c r="F12" s="193"/>
      <c r="G12" s="193"/>
      <c r="H12" s="193"/>
      <c r="I12" s="193"/>
      <c r="J12" s="193"/>
      <c r="K12" s="86"/>
      <c r="L12" s="86"/>
      <c r="M12" s="86"/>
    </row>
    <row r="13" spans="2:26" x14ac:dyDescent="0.25">
      <c r="B13" s="193"/>
      <c r="C13" s="193"/>
      <c r="D13" s="193"/>
      <c r="E13" s="193"/>
      <c r="F13" s="193"/>
      <c r="G13" s="193"/>
      <c r="H13" s="193"/>
      <c r="I13" s="193"/>
      <c r="J13" s="193"/>
      <c r="K13" s="86"/>
      <c r="L13" s="86"/>
      <c r="M13" s="86"/>
    </row>
    <row r="14" spans="2:26" x14ac:dyDescent="0.25">
      <c r="B14" s="193"/>
      <c r="C14" s="193"/>
      <c r="D14" s="193"/>
      <c r="E14" s="193"/>
      <c r="F14" s="193"/>
      <c r="G14" s="193"/>
      <c r="H14" s="193"/>
      <c r="I14" s="193"/>
      <c r="J14" s="193"/>
      <c r="K14" s="86"/>
      <c r="L14" s="86"/>
      <c r="M14" s="86"/>
    </row>
    <row r="15" spans="2:26" x14ac:dyDescent="0.25">
      <c r="B15" s="183" t="s">
        <v>4</v>
      </c>
      <c r="C15" s="183"/>
      <c r="D15" s="183"/>
      <c r="E15" s="183"/>
      <c r="F15" s="183"/>
      <c r="G15" s="183"/>
      <c r="H15" s="183"/>
      <c r="I15" s="183"/>
      <c r="J15" s="183"/>
      <c r="K15" s="86"/>
      <c r="L15" s="86"/>
      <c r="M15" s="86"/>
      <c r="P15" s="95"/>
      <c r="Q15" s="95"/>
      <c r="R15" s="95"/>
      <c r="S15" s="95"/>
      <c r="T15" s="95"/>
      <c r="U15" s="95"/>
      <c r="V15" s="95"/>
      <c r="W15" s="95"/>
      <c r="X15" s="95"/>
      <c r="Y15" s="95"/>
      <c r="Z15" s="95"/>
    </row>
    <row r="16" spans="2:26" ht="11.25" customHeight="1" x14ac:dyDescent="0.25">
      <c r="B16" s="181" t="s">
        <v>139</v>
      </c>
      <c r="C16" s="181"/>
      <c r="D16" s="181"/>
      <c r="E16" s="181"/>
      <c r="F16" s="181"/>
      <c r="G16" s="181"/>
      <c r="H16" s="181"/>
      <c r="I16" s="181"/>
      <c r="J16" s="181"/>
      <c r="K16" s="85"/>
      <c r="L16" s="85"/>
      <c r="M16" s="85"/>
    </row>
    <row r="17" spans="2:15" ht="15" customHeight="1" x14ac:dyDescent="0.25">
      <c r="B17" s="181"/>
      <c r="C17" s="181"/>
      <c r="D17" s="181"/>
      <c r="E17" s="181"/>
      <c r="F17" s="181"/>
      <c r="G17" s="181"/>
      <c r="H17" s="181"/>
      <c r="I17" s="181"/>
      <c r="J17" s="181"/>
    </row>
    <row r="18" spans="2:15" x14ac:dyDescent="0.25">
      <c r="B18" s="181"/>
      <c r="C18" s="181"/>
      <c r="D18" s="181"/>
      <c r="E18" s="181"/>
      <c r="F18" s="181"/>
      <c r="G18" s="181"/>
      <c r="H18" s="181"/>
      <c r="I18" s="181"/>
      <c r="J18" s="181"/>
    </row>
    <row r="20" spans="2:15" ht="15.75" x14ac:dyDescent="0.25">
      <c r="B20" s="189" t="s">
        <v>5</v>
      </c>
      <c r="C20" s="189"/>
      <c r="D20" s="189"/>
      <c r="E20" s="189"/>
    </row>
    <row r="21" spans="2:15" x14ac:dyDescent="0.25">
      <c r="B21" s="96" t="s">
        <v>6</v>
      </c>
      <c r="C21" s="185" t="s">
        <v>10</v>
      </c>
      <c r="D21" s="185"/>
      <c r="E21" s="185"/>
      <c r="O21" s="120"/>
    </row>
    <row r="22" spans="2:15" x14ac:dyDescent="0.25">
      <c r="B22" s="3" t="s">
        <v>7</v>
      </c>
      <c r="C22" s="186"/>
      <c r="D22" s="187"/>
      <c r="E22" s="188"/>
    </row>
    <row r="23" spans="2:15" x14ac:dyDescent="0.25">
      <c r="B23" s="3" t="s">
        <v>8</v>
      </c>
      <c r="C23" s="186">
        <v>73611</v>
      </c>
      <c r="D23" s="187"/>
      <c r="E23" s="188"/>
    </row>
    <row r="24" spans="2:15" x14ac:dyDescent="0.25">
      <c r="B24" s="3" t="s">
        <v>9</v>
      </c>
      <c r="C24" s="186">
        <f>SUM(C22:E23)</f>
        <v>73611</v>
      </c>
      <c r="D24" s="187"/>
      <c r="E24" s="188"/>
    </row>
    <row r="26" spans="2:15" ht="15.75" x14ac:dyDescent="0.25">
      <c r="B26" s="189" t="s">
        <v>13</v>
      </c>
      <c r="C26" s="189"/>
      <c r="D26" s="189"/>
      <c r="E26" s="189"/>
    </row>
    <row r="27" spans="2:15" x14ac:dyDescent="0.25">
      <c r="B27" s="96" t="s">
        <v>14</v>
      </c>
      <c r="C27" s="185" t="s">
        <v>15</v>
      </c>
      <c r="D27" s="185"/>
      <c r="E27" s="185"/>
    </row>
    <row r="28" spans="2:15" x14ac:dyDescent="0.25">
      <c r="B28" s="3" t="s">
        <v>0</v>
      </c>
      <c r="C28" s="190"/>
      <c r="D28" s="191"/>
      <c r="E28" s="192"/>
    </row>
    <row r="29" spans="2:15" x14ac:dyDescent="0.25">
      <c r="B29" s="3" t="s">
        <v>16</v>
      </c>
      <c r="C29" s="190"/>
      <c r="D29" s="191"/>
      <c r="E29" s="192"/>
    </row>
    <row r="30" spans="2:15" x14ac:dyDescent="0.25">
      <c r="B30" s="3" t="s">
        <v>9</v>
      </c>
      <c r="C30" s="190">
        <f>SUM(C28:E29)</f>
        <v>0</v>
      </c>
      <c r="D30" s="191"/>
      <c r="E30" s="192"/>
    </row>
  </sheetData>
  <mergeCells count="15">
    <mergeCell ref="C27:E27"/>
    <mergeCell ref="C28:E28"/>
    <mergeCell ref="C29:E29"/>
    <mergeCell ref="C30:E30"/>
    <mergeCell ref="B20:E20"/>
    <mergeCell ref="C21:E21"/>
    <mergeCell ref="C22:E22"/>
    <mergeCell ref="C23:E23"/>
    <mergeCell ref="C24:E24"/>
    <mergeCell ref="B26:E26"/>
    <mergeCell ref="B16:J18"/>
    <mergeCell ref="C1:J1"/>
    <mergeCell ref="B6:J6"/>
    <mergeCell ref="B15:J15"/>
    <mergeCell ref="B7:J14"/>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6"/>
  <sheetViews>
    <sheetView workbookViewId="0">
      <selection activeCell="B12" sqref="B12:J14"/>
    </sheetView>
  </sheetViews>
  <sheetFormatPr defaultRowHeight="15" x14ac:dyDescent="0.25"/>
  <cols>
    <col min="1" max="1" width="3" bestFit="1" customWidth="1"/>
    <col min="2" max="2" width="32.28515625" customWidth="1"/>
    <col min="6" max="6" width="1.7109375" customWidth="1"/>
    <col min="9" max="9" width="5.140625" customWidth="1"/>
    <col min="15" max="15" width="11.140625" bestFit="1" customWidth="1"/>
  </cols>
  <sheetData>
    <row r="1" spans="2:26" x14ac:dyDescent="0.25">
      <c r="B1" s="97" t="s">
        <v>17</v>
      </c>
      <c r="C1" s="182" t="s">
        <v>18</v>
      </c>
      <c r="D1" s="182"/>
      <c r="E1" s="182"/>
      <c r="F1" s="182"/>
      <c r="G1" s="182"/>
      <c r="H1" s="182"/>
      <c r="I1" s="182"/>
      <c r="J1" s="182"/>
    </row>
    <row r="2" spans="2:26" x14ac:dyDescent="0.25">
      <c r="B2" s="1" t="s">
        <v>1</v>
      </c>
      <c r="C2" s="92" t="str">
        <f>'CIP''s'!C67</f>
        <v>BASIN 5 EVALUATION</v>
      </c>
    </row>
    <row r="3" spans="2:26" x14ac:dyDescent="0.25">
      <c r="B3" s="1" t="s">
        <v>11</v>
      </c>
      <c r="C3" t="s">
        <v>12</v>
      </c>
    </row>
    <row r="4" spans="2:26" x14ac:dyDescent="0.25">
      <c r="B4" s="1" t="s">
        <v>149</v>
      </c>
      <c r="C4" s="115">
        <f>'CIP''s'!A67</f>
        <v>5101</v>
      </c>
      <c r="D4" s="92" t="str">
        <f>'CIP''s'!B67</f>
        <v>COLLECTION</v>
      </c>
    </row>
    <row r="5" spans="2:26" x14ac:dyDescent="0.25">
      <c r="B5" s="1" t="s">
        <v>2</v>
      </c>
    </row>
    <row r="6" spans="2:26" x14ac:dyDescent="0.25">
      <c r="B6" s="183" t="s">
        <v>3</v>
      </c>
      <c r="C6" s="183"/>
      <c r="D6" s="183"/>
      <c r="E6" s="183"/>
      <c r="F6" s="183"/>
      <c r="G6" s="183"/>
      <c r="H6" s="183"/>
      <c r="I6" s="183"/>
      <c r="J6" s="183"/>
      <c r="K6" s="86"/>
      <c r="L6" s="86"/>
      <c r="M6" s="86"/>
    </row>
    <row r="7" spans="2:26" ht="15" customHeight="1" x14ac:dyDescent="0.25">
      <c r="B7" s="193" t="s">
        <v>183</v>
      </c>
      <c r="C7" s="193"/>
      <c r="D7" s="193"/>
      <c r="E7" s="193"/>
      <c r="F7" s="193"/>
      <c r="G7" s="193"/>
      <c r="H7" s="193"/>
      <c r="I7" s="193"/>
      <c r="J7" s="193"/>
      <c r="K7" s="84"/>
      <c r="L7" s="84"/>
      <c r="M7" s="84"/>
    </row>
    <row r="8" spans="2:26" ht="15" customHeight="1" x14ac:dyDescent="0.25">
      <c r="B8" s="193"/>
      <c r="C8" s="193"/>
      <c r="D8" s="193"/>
      <c r="E8" s="193"/>
      <c r="F8" s="193"/>
      <c r="G8" s="193"/>
      <c r="H8" s="193"/>
      <c r="I8" s="193"/>
      <c r="J8" s="193"/>
      <c r="K8" s="84"/>
      <c r="L8" s="84"/>
      <c r="M8" s="84"/>
    </row>
    <row r="9" spans="2:26" ht="15" customHeight="1" x14ac:dyDescent="0.25">
      <c r="B9" s="193"/>
      <c r="C9" s="193"/>
      <c r="D9" s="193"/>
      <c r="E9" s="193"/>
      <c r="F9" s="193"/>
      <c r="G9" s="193"/>
      <c r="H9" s="193"/>
      <c r="I9" s="193"/>
      <c r="J9" s="193"/>
      <c r="K9" s="84"/>
      <c r="L9" s="84"/>
      <c r="M9" s="84"/>
    </row>
    <row r="10" spans="2: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2: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2:26" ht="11.25" customHeight="1" x14ac:dyDescent="0.25">
      <c r="B12" s="181" t="s">
        <v>139</v>
      </c>
      <c r="C12" s="181"/>
      <c r="D12" s="181"/>
      <c r="E12" s="181"/>
      <c r="F12" s="181"/>
      <c r="G12" s="181"/>
      <c r="H12" s="181"/>
      <c r="I12" s="181"/>
      <c r="J12" s="181"/>
      <c r="K12" s="85"/>
      <c r="L12" s="85"/>
      <c r="M12" s="85"/>
    </row>
    <row r="13" spans="2:26" ht="15" customHeight="1" x14ac:dyDescent="0.25">
      <c r="B13" s="181"/>
      <c r="C13" s="181"/>
      <c r="D13" s="181"/>
      <c r="E13" s="181"/>
      <c r="F13" s="181"/>
      <c r="G13" s="181"/>
      <c r="H13" s="181"/>
      <c r="I13" s="181"/>
      <c r="J13" s="181"/>
    </row>
    <row r="14" spans="2:26" x14ac:dyDescent="0.25">
      <c r="B14" s="181"/>
      <c r="C14" s="181"/>
      <c r="D14" s="181"/>
      <c r="E14" s="181"/>
      <c r="F14" s="181"/>
      <c r="G14" s="181"/>
      <c r="H14" s="181"/>
      <c r="I14" s="181"/>
      <c r="J14" s="181"/>
    </row>
    <row r="16" spans="2:26" ht="15.75" x14ac:dyDescent="0.25">
      <c r="B16" s="189" t="s">
        <v>5</v>
      </c>
      <c r="C16" s="189"/>
      <c r="D16" s="189"/>
      <c r="E16" s="189"/>
    </row>
    <row r="17" spans="2:15" x14ac:dyDescent="0.25">
      <c r="B17" s="96" t="s">
        <v>6</v>
      </c>
      <c r="C17" s="185" t="s">
        <v>10</v>
      </c>
      <c r="D17" s="185"/>
      <c r="E17" s="185"/>
      <c r="O17" s="120"/>
    </row>
    <row r="18" spans="2:15" x14ac:dyDescent="0.25">
      <c r="B18" s="3" t="s">
        <v>7</v>
      </c>
      <c r="C18" s="186"/>
      <c r="D18" s="187"/>
      <c r="E18" s="188"/>
    </row>
    <row r="19" spans="2:15" x14ac:dyDescent="0.25">
      <c r="B19" s="3" t="s">
        <v>8</v>
      </c>
      <c r="C19" s="186">
        <v>60000</v>
      </c>
      <c r="D19" s="187"/>
      <c r="E19" s="188"/>
    </row>
    <row r="20" spans="2:15" x14ac:dyDescent="0.25">
      <c r="B20" s="3" t="s">
        <v>9</v>
      </c>
      <c r="C20" s="186">
        <f>SUM(C18:E19)</f>
        <v>60000</v>
      </c>
      <c r="D20" s="187"/>
      <c r="E20" s="188"/>
    </row>
    <row r="22" spans="2:15" ht="15.75" x14ac:dyDescent="0.25">
      <c r="B22" s="189" t="s">
        <v>13</v>
      </c>
      <c r="C22" s="189"/>
      <c r="D22" s="189"/>
      <c r="E22" s="189"/>
    </row>
    <row r="23" spans="2:15" x14ac:dyDescent="0.25">
      <c r="B23" s="96" t="s">
        <v>14</v>
      </c>
      <c r="C23" s="185" t="s">
        <v>15</v>
      </c>
      <c r="D23" s="185"/>
      <c r="E23" s="185"/>
    </row>
    <row r="24" spans="2:15" x14ac:dyDescent="0.25">
      <c r="B24" s="3" t="s">
        <v>0</v>
      </c>
      <c r="C24" s="190"/>
      <c r="D24" s="191"/>
      <c r="E24" s="192"/>
    </row>
    <row r="25" spans="2:15" x14ac:dyDescent="0.25">
      <c r="B25" s="3" t="s">
        <v>16</v>
      </c>
      <c r="C25" s="190"/>
      <c r="D25" s="191"/>
      <c r="E25" s="192"/>
    </row>
    <row r="26" spans="2:1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6"/>
  <sheetViews>
    <sheetView workbookViewId="0">
      <selection activeCell="O17" sqref="O17"/>
    </sheetView>
  </sheetViews>
  <sheetFormatPr defaultRowHeight="15" x14ac:dyDescent="0.25"/>
  <cols>
    <col min="1" max="1" width="3" bestFit="1" customWidth="1"/>
    <col min="2" max="2" width="32.28515625" customWidth="1"/>
    <col min="6" max="6" width="1.7109375" customWidth="1"/>
    <col min="9" max="9" width="5.140625" customWidth="1"/>
    <col min="15" max="15" width="11.140625" bestFit="1" customWidth="1"/>
  </cols>
  <sheetData>
    <row r="1" spans="2:26" x14ac:dyDescent="0.25">
      <c r="B1" s="97" t="s">
        <v>17</v>
      </c>
      <c r="C1" s="182" t="s">
        <v>18</v>
      </c>
      <c r="D1" s="182"/>
      <c r="E1" s="182"/>
      <c r="F1" s="182"/>
      <c r="G1" s="182"/>
      <c r="H1" s="182"/>
      <c r="I1" s="182"/>
      <c r="J1" s="182"/>
    </row>
    <row r="2" spans="2:26" x14ac:dyDescent="0.25">
      <c r="B2" s="1" t="s">
        <v>1</v>
      </c>
      <c r="C2" s="92" t="str">
        <f>'CIP''s'!C68</f>
        <v>BASIN 9 EVALUATION</v>
      </c>
    </row>
    <row r="3" spans="2:26" x14ac:dyDescent="0.25">
      <c r="B3" s="1" t="s">
        <v>11</v>
      </c>
      <c r="C3" t="s">
        <v>12</v>
      </c>
    </row>
    <row r="4" spans="2:26" x14ac:dyDescent="0.25">
      <c r="B4" s="1" t="s">
        <v>149</v>
      </c>
      <c r="C4" s="115">
        <f>'CIP''s'!A68</f>
        <v>5101</v>
      </c>
      <c r="D4" s="92" t="str">
        <f>'CIP''s'!B68</f>
        <v>COLLECTION</v>
      </c>
    </row>
    <row r="5" spans="2:26" x14ac:dyDescent="0.25">
      <c r="B5" s="1" t="s">
        <v>2</v>
      </c>
    </row>
    <row r="6" spans="2:26" x14ac:dyDescent="0.25">
      <c r="B6" s="183" t="s">
        <v>3</v>
      </c>
      <c r="C6" s="183"/>
      <c r="D6" s="183"/>
      <c r="E6" s="183"/>
      <c r="F6" s="183"/>
      <c r="G6" s="183"/>
      <c r="H6" s="183"/>
      <c r="I6" s="183"/>
      <c r="J6" s="183"/>
      <c r="K6" s="86"/>
      <c r="L6" s="86"/>
      <c r="M6" s="86"/>
    </row>
    <row r="7" spans="2:26" ht="15" customHeight="1" x14ac:dyDescent="0.25">
      <c r="B7" s="193" t="s">
        <v>182</v>
      </c>
      <c r="C7" s="193"/>
      <c r="D7" s="193"/>
      <c r="E7" s="193"/>
      <c r="F7" s="193"/>
      <c r="G7" s="193"/>
      <c r="H7" s="193"/>
      <c r="I7" s="193"/>
      <c r="J7" s="193"/>
      <c r="K7" s="84"/>
      <c r="L7" s="84"/>
      <c r="M7" s="84"/>
    </row>
    <row r="8" spans="2:26" ht="15" customHeight="1" x14ac:dyDescent="0.25">
      <c r="B8" s="193"/>
      <c r="C8" s="193"/>
      <c r="D8" s="193"/>
      <c r="E8" s="193"/>
      <c r="F8" s="193"/>
      <c r="G8" s="193"/>
      <c r="H8" s="193"/>
      <c r="I8" s="193"/>
      <c r="J8" s="193"/>
      <c r="K8" s="84"/>
      <c r="L8" s="84"/>
      <c r="M8" s="84"/>
    </row>
    <row r="9" spans="2:26" ht="15" customHeight="1" x14ac:dyDescent="0.25">
      <c r="B9" s="193"/>
      <c r="C9" s="193"/>
      <c r="D9" s="193"/>
      <c r="E9" s="193"/>
      <c r="F9" s="193"/>
      <c r="G9" s="193"/>
      <c r="H9" s="193"/>
      <c r="I9" s="193"/>
      <c r="J9" s="193"/>
      <c r="K9" s="84"/>
      <c r="L9" s="84"/>
      <c r="M9" s="84"/>
    </row>
    <row r="10" spans="2: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2: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2:26" ht="11.25" customHeight="1" x14ac:dyDescent="0.25">
      <c r="B12" s="181" t="s">
        <v>139</v>
      </c>
      <c r="C12" s="181"/>
      <c r="D12" s="181"/>
      <c r="E12" s="181"/>
      <c r="F12" s="181"/>
      <c r="G12" s="181"/>
      <c r="H12" s="181"/>
      <c r="I12" s="181"/>
      <c r="J12" s="181"/>
      <c r="K12" s="85"/>
      <c r="L12" s="85"/>
      <c r="M12" s="85"/>
    </row>
    <row r="13" spans="2:26" ht="15" customHeight="1" x14ac:dyDescent="0.25">
      <c r="B13" s="181"/>
      <c r="C13" s="181"/>
      <c r="D13" s="181"/>
      <c r="E13" s="181"/>
      <c r="F13" s="181"/>
      <c r="G13" s="181"/>
      <c r="H13" s="181"/>
      <c r="I13" s="181"/>
      <c r="J13" s="181"/>
    </row>
    <row r="14" spans="2:26" x14ac:dyDescent="0.25">
      <c r="B14" s="181"/>
      <c r="C14" s="181"/>
      <c r="D14" s="181"/>
      <c r="E14" s="181"/>
      <c r="F14" s="181"/>
      <c r="G14" s="181"/>
      <c r="H14" s="181"/>
      <c r="I14" s="181"/>
      <c r="J14" s="181"/>
    </row>
    <row r="16" spans="2:26" ht="15.75" x14ac:dyDescent="0.25">
      <c r="B16" s="189" t="s">
        <v>5</v>
      </c>
      <c r="C16" s="189"/>
      <c r="D16" s="189"/>
      <c r="E16" s="189"/>
    </row>
    <row r="17" spans="2:15" x14ac:dyDescent="0.25">
      <c r="B17" s="96" t="s">
        <v>6</v>
      </c>
      <c r="C17" s="185" t="s">
        <v>10</v>
      </c>
      <c r="D17" s="185"/>
      <c r="E17" s="185"/>
      <c r="O17" s="120"/>
    </row>
    <row r="18" spans="2:15" x14ac:dyDescent="0.25">
      <c r="B18" s="3" t="s">
        <v>7</v>
      </c>
      <c r="C18" s="186"/>
      <c r="D18" s="187"/>
      <c r="E18" s="188"/>
    </row>
    <row r="19" spans="2:15" x14ac:dyDescent="0.25">
      <c r="B19" s="3" t="s">
        <v>8</v>
      </c>
      <c r="C19" s="186">
        <v>50000</v>
      </c>
      <c r="D19" s="187"/>
      <c r="E19" s="188"/>
    </row>
    <row r="20" spans="2:15" x14ac:dyDescent="0.25">
      <c r="B20" s="3" t="s">
        <v>9</v>
      </c>
      <c r="C20" s="186">
        <f>SUM(C18:E19)</f>
        <v>50000</v>
      </c>
      <c r="D20" s="187"/>
      <c r="E20" s="188"/>
    </row>
    <row r="22" spans="2:15" ht="15.75" x14ac:dyDescent="0.25">
      <c r="B22" s="189" t="s">
        <v>13</v>
      </c>
      <c r="C22" s="189"/>
      <c r="D22" s="189"/>
      <c r="E22" s="189"/>
    </row>
    <row r="23" spans="2:15" x14ac:dyDescent="0.25">
      <c r="B23" s="96" t="s">
        <v>14</v>
      </c>
      <c r="C23" s="185" t="s">
        <v>15</v>
      </c>
      <c r="D23" s="185"/>
      <c r="E23" s="185"/>
    </row>
    <row r="24" spans="2:15" x14ac:dyDescent="0.25">
      <c r="B24" s="3" t="s">
        <v>0</v>
      </c>
      <c r="C24" s="190"/>
      <c r="D24" s="191"/>
      <c r="E24" s="192"/>
    </row>
    <row r="25" spans="2:15" x14ac:dyDescent="0.25">
      <c r="B25" s="3" t="s">
        <v>16</v>
      </c>
      <c r="C25" s="190"/>
      <c r="D25" s="191"/>
      <c r="E25" s="192"/>
    </row>
    <row r="26" spans="2:1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6"/>
  <sheetViews>
    <sheetView workbookViewId="0">
      <selection activeCell="O17" sqref="O17"/>
    </sheetView>
  </sheetViews>
  <sheetFormatPr defaultRowHeight="15" x14ac:dyDescent="0.25"/>
  <cols>
    <col min="1" max="1" width="3" bestFit="1" customWidth="1"/>
    <col min="2" max="2" width="32.28515625" customWidth="1"/>
    <col min="6" max="6" width="1.7109375" customWidth="1"/>
    <col min="9" max="9" width="5.140625" customWidth="1"/>
    <col min="15" max="15" width="11.140625" bestFit="1" customWidth="1"/>
  </cols>
  <sheetData>
    <row r="1" spans="2:26" x14ac:dyDescent="0.25">
      <c r="B1" s="97" t="s">
        <v>17</v>
      </c>
      <c r="C1" s="182" t="s">
        <v>18</v>
      </c>
      <c r="D1" s="182"/>
      <c r="E1" s="182"/>
      <c r="F1" s="182"/>
      <c r="G1" s="182"/>
      <c r="H1" s="182"/>
      <c r="I1" s="182"/>
      <c r="J1" s="182"/>
    </row>
    <row r="2" spans="2:26" x14ac:dyDescent="0.25">
      <c r="B2" s="1" t="s">
        <v>1</v>
      </c>
      <c r="C2" s="92" t="str">
        <f>'CIP''s'!C69</f>
        <v>BASIN 2 EVALUATION</v>
      </c>
    </row>
    <row r="3" spans="2:26" x14ac:dyDescent="0.25">
      <c r="B3" s="1" t="s">
        <v>11</v>
      </c>
      <c r="C3" t="s">
        <v>12</v>
      </c>
    </row>
    <row r="4" spans="2:26" x14ac:dyDescent="0.25">
      <c r="B4" s="1" t="s">
        <v>149</v>
      </c>
      <c r="C4" s="115">
        <f>'CIP''s'!A69</f>
        <v>5101</v>
      </c>
      <c r="D4" s="92" t="str">
        <f>'CIP''s'!B69</f>
        <v>COLLECTION</v>
      </c>
    </row>
    <row r="5" spans="2:26" x14ac:dyDescent="0.25">
      <c r="B5" s="1" t="s">
        <v>2</v>
      </c>
    </row>
    <row r="6" spans="2:26" x14ac:dyDescent="0.25">
      <c r="B6" s="183" t="s">
        <v>3</v>
      </c>
      <c r="C6" s="183"/>
      <c r="D6" s="183"/>
      <c r="E6" s="183"/>
      <c r="F6" s="183"/>
      <c r="G6" s="183"/>
      <c r="H6" s="183"/>
      <c r="I6" s="183"/>
      <c r="J6" s="183"/>
      <c r="K6" s="86"/>
      <c r="L6" s="86"/>
      <c r="M6" s="86"/>
    </row>
    <row r="7" spans="2:26" ht="15" customHeight="1" x14ac:dyDescent="0.25">
      <c r="B7" s="193" t="s">
        <v>181</v>
      </c>
      <c r="C7" s="193"/>
      <c r="D7" s="193"/>
      <c r="E7" s="193"/>
      <c r="F7" s="193"/>
      <c r="G7" s="193"/>
      <c r="H7" s="193"/>
      <c r="I7" s="193"/>
      <c r="J7" s="193"/>
      <c r="K7" s="84"/>
      <c r="L7" s="84"/>
      <c r="M7" s="84"/>
    </row>
    <row r="8" spans="2:26" ht="15" customHeight="1" x14ac:dyDescent="0.25">
      <c r="B8" s="193"/>
      <c r="C8" s="193"/>
      <c r="D8" s="193"/>
      <c r="E8" s="193"/>
      <c r="F8" s="193"/>
      <c r="G8" s="193"/>
      <c r="H8" s="193"/>
      <c r="I8" s="193"/>
      <c r="J8" s="193"/>
      <c r="K8" s="84"/>
      <c r="L8" s="84"/>
      <c r="M8" s="84"/>
    </row>
    <row r="9" spans="2:26" ht="15" customHeight="1" x14ac:dyDescent="0.25">
      <c r="B9" s="193"/>
      <c r="C9" s="193"/>
      <c r="D9" s="193"/>
      <c r="E9" s="193"/>
      <c r="F9" s="193"/>
      <c r="G9" s="193"/>
      <c r="H9" s="193"/>
      <c r="I9" s="193"/>
      <c r="J9" s="193"/>
      <c r="K9" s="84"/>
      <c r="L9" s="84"/>
      <c r="M9" s="84"/>
    </row>
    <row r="10" spans="2: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2: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2:26" ht="11.25" customHeight="1" x14ac:dyDescent="0.25">
      <c r="B12" s="181" t="s">
        <v>139</v>
      </c>
      <c r="C12" s="181"/>
      <c r="D12" s="181"/>
      <c r="E12" s="181"/>
      <c r="F12" s="181"/>
      <c r="G12" s="181"/>
      <c r="H12" s="181"/>
      <c r="I12" s="181"/>
      <c r="J12" s="181"/>
      <c r="K12" s="85"/>
      <c r="L12" s="85"/>
      <c r="M12" s="85"/>
    </row>
    <row r="13" spans="2:26" ht="15" customHeight="1" x14ac:dyDescent="0.25">
      <c r="B13" s="181"/>
      <c r="C13" s="181"/>
      <c r="D13" s="181"/>
      <c r="E13" s="181"/>
      <c r="F13" s="181"/>
      <c r="G13" s="181"/>
      <c r="H13" s="181"/>
      <c r="I13" s="181"/>
      <c r="J13" s="181"/>
    </row>
    <row r="14" spans="2:26" x14ac:dyDescent="0.25">
      <c r="B14" s="181"/>
      <c r="C14" s="181"/>
      <c r="D14" s="181"/>
      <c r="E14" s="181"/>
      <c r="F14" s="181"/>
      <c r="G14" s="181"/>
      <c r="H14" s="181"/>
      <c r="I14" s="181"/>
      <c r="J14" s="181"/>
    </row>
    <row r="16" spans="2:26" ht="15.75" x14ac:dyDescent="0.25">
      <c r="B16" s="189" t="s">
        <v>5</v>
      </c>
      <c r="C16" s="189"/>
      <c r="D16" s="189"/>
      <c r="E16" s="189"/>
    </row>
    <row r="17" spans="2:15" x14ac:dyDescent="0.25">
      <c r="B17" s="96" t="s">
        <v>6</v>
      </c>
      <c r="C17" s="185" t="s">
        <v>10</v>
      </c>
      <c r="D17" s="185"/>
      <c r="E17" s="185"/>
      <c r="O17" s="120"/>
    </row>
    <row r="18" spans="2:15" x14ac:dyDescent="0.25">
      <c r="B18" s="3" t="s">
        <v>7</v>
      </c>
      <c r="C18" s="186"/>
      <c r="D18" s="187"/>
      <c r="E18" s="188"/>
    </row>
    <row r="19" spans="2:15" x14ac:dyDescent="0.25">
      <c r="B19" s="3" t="s">
        <v>8</v>
      </c>
      <c r="C19" s="186">
        <v>48000</v>
      </c>
      <c r="D19" s="187"/>
      <c r="E19" s="188"/>
    </row>
    <row r="20" spans="2:15" x14ac:dyDescent="0.25">
      <c r="B20" s="3" t="s">
        <v>9</v>
      </c>
      <c r="C20" s="186">
        <f>SUM(C18:E19)</f>
        <v>48000</v>
      </c>
      <c r="D20" s="187"/>
      <c r="E20" s="188"/>
    </row>
    <row r="22" spans="2:15" ht="15.75" x14ac:dyDescent="0.25">
      <c r="B22" s="189" t="s">
        <v>13</v>
      </c>
      <c r="C22" s="189"/>
      <c r="D22" s="189"/>
      <c r="E22" s="189"/>
    </row>
    <row r="23" spans="2:15" x14ac:dyDescent="0.25">
      <c r="B23" s="96" t="s">
        <v>14</v>
      </c>
      <c r="C23" s="185" t="s">
        <v>15</v>
      </c>
      <c r="D23" s="185"/>
      <c r="E23" s="185"/>
    </row>
    <row r="24" spans="2:15" x14ac:dyDescent="0.25">
      <c r="B24" s="3" t="s">
        <v>0</v>
      </c>
      <c r="C24" s="190"/>
      <c r="D24" s="191"/>
      <c r="E24" s="192"/>
    </row>
    <row r="25" spans="2:15" x14ac:dyDescent="0.25">
      <c r="B25" s="3" t="s">
        <v>16</v>
      </c>
      <c r="C25" s="190"/>
      <c r="D25" s="191"/>
      <c r="E25" s="192"/>
    </row>
    <row r="26" spans="2:1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6"/>
  <sheetViews>
    <sheetView workbookViewId="0">
      <selection activeCell="O17" sqref="O17"/>
    </sheetView>
  </sheetViews>
  <sheetFormatPr defaultRowHeight="15" x14ac:dyDescent="0.25"/>
  <cols>
    <col min="1" max="1" width="3" bestFit="1" customWidth="1"/>
    <col min="2" max="2" width="32.28515625" customWidth="1"/>
    <col min="6" max="6" width="1.7109375" customWidth="1"/>
    <col min="9" max="9" width="5.140625" customWidth="1"/>
    <col min="15" max="15" width="11.140625" bestFit="1" customWidth="1"/>
  </cols>
  <sheetData>
    <row r="1" spans="2:26" x14ac:dyDescent="0.25">
      <c r="B1" s="97" t="s">
        <v>17</v>
      </c>
      <c r="C1" s="182" t="s">
        <v>18</v>
      </c>
      <c r="D1" s="182"/>
      <c r="E1" s="182"/>
      <c r="F1" s="182"/>
      <c r="G1" s="182"/>
      <c r="H1" s="182"/>
      <c r="I1" s="182"/>
      <c r="J1" s="182"/>
    </row>
    <row r="2" spans="2:26" x14ac:dyDescent="0.25">
      <c r="B2" s="1" t="s">
        <v>1</v>
      </c>
      <c r="C2" s="92" t="str">
        <f>'CIP''s'!C70</f>
        <v>BASIN 1 EVALUATION</v>
      </c>
    </row>
    <row r="3" spans="2:26" x14ac:dyDescent="0.25">
      <c r="B3" s="1" t="s">
        <v>11</v>
      </c>
      <c r="C3" t="s">
        <v>12</v>
      </c>
    </row>
    <row r="4" spans="2:26" x14ac:dyDescent="0.25">
      <c r="B4" s="1" t="s">
        <v>149</v>
      </c>
      <c r="C4" s="115">
        <f>'CIP''s'!A70</f>
        <v>5101</v>
      </c>
      <c r="D4" s="92" t="str">
        <f>'CIP''s'!B70</f>
        <v>COLLECTION</v>
      </c>
    </row>
    <row r="5" spans="2:26" x14ac:dyDescent="0.25">
      <c r="B5" s="1" t="s">
        <v>2</v>
      </c>
    </row>
    <row r="6" spans="2:26" x14ac:dyDescent="0.25">
      <c r="B6" s="183" t="s">
        <v>3</v>
      </c>
      <c r="C6" s="183"/>
      <c r="D6" s="183"/>
      <c r="E6" s="183"/>
      <c r="F6" s="183"/>
      <c r="G6" s="183"/>
      <c r="H6" s="183"/>
      <c r="I6" s="183"/>
      <c r="J6" s="183"/>
      <c r="K6" s="86"/>
      <c r="L6" s="86"/>
      <c r="M6" s="86"/>
    </row>
    <row r="7" spans="2:26" ht="15" customHeight="1" x14ac:dyDescent="0.25">
      <c r="B7" s="193" t="s">
        <v>180</v>
      </c>
      <c r="C7" s="193"/>
      <c r="D7" s="193"/>
      <c r="E7" s="193"/>
      <c r="F7" s="193"/>
      <c r="G7" s="193"/>
      <c r="H7" s="193"/>
      <c r="I7" s="193"/>
      <c r="J7" s="193"/>
      <c r="K7" s="84"/>
      <c r="L7" s="84"/>
      <c r="M7" s="84"/>
    </row>
    <row r="8" spans="2:26" ht="15" customHeight="1" x14ac:dyDescent="0.25">
      <c r="B8" s="193"/>
      <c r="C8" s="193"/>
      <c r="D8" s="193"/>
      <c r="E8" s="193"/>
      <c r="F8" s="193"/>
      <c r="G8" s="193"/>
      <c r="H8" s="193"/>
      <c r="I8" s="193"/>
      <c r="J8" s="193"/>
      <c r="K8" s="84"/>
      <c r="L8" s="84"/>
      <c r="M8" s="84"/>
    </row>
    <row r="9" spans="2:26" ht="15" customHeight="1" x14ac:dyDescent="0.25">
      <c r="B9" s="193"/>
      <c r="C9" s="193"/>
      <c r="D9" s="193"/>
      <c r="E9" s="193"/>
      <c r="F9" s="193"/>
      <c r="G9" s="193"/>
      <c r="H9" s="193"/>
      <c r="I9" s="193"/>
      <c r="J9" s="193"/>
      <c r="K9" s="84"/>
      <c r="L9" s="84"/>
      <c r="M9" s="84"/>
    </row>
    <row r="10" spans="2: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2: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2:26" ht="11.25" customHeight="1" x14ac:dyDescent="0.25">
      <c r="B12" s="181" t="s">
        <v>139</v>
      </c>
      <c r="C12" s="181"/>
      <c r="D12" s="181"/>
      <c r="E12" s="181"/>
      <c r="F12" s="181"/>
      <c r="G12" s="181"/>
      <c r="H12" s="181"/>
      <c r="I12" s="181"/>
      <c r="J12" s="181"/>
      <c r="K12" s="85"/>
      <c r="L12" s="85"/>
      <c r="M12" s="85"/>
    </row>
    <row r="13" spans="2:26" ht="15" customHeight="1" x14ac:dyDescent="0.25">
      <c r="B13" s="181"/>
      <c r="C13" s="181"/>
      <c r="D13" s="181"/>
      <c r="E13" s="181"/>
      <c r="F13" s="181"/>
      <c r="G13" s="181"/>
      <c r="H13" s="181"/>
      <c r="I13" s="181"/>
      <c r="J13" s="181"/>
    </row>
    <row r="14" spans="2:26" x14ac:dyDescent="0.25">
      <c r="B14" s="181"/>
      <c r="C14" s="181"/>
      <c r="D14" s="181"/>
      <c r="E14" s="181"/>
      <c r="F14" s="181"/>
      <c r="G14" s="181"/>
      <c r="H14" s="181"/>
      <c r="I14" s="181"/>
      <c r="J14" s="181"/>
    </row>
    <row r="16" spans="2:26" ht="15.75" x14ac:dyDescent="0.25">
      <c r="B16" s="189" t="s">
        <v>5</v>
      </c>
      <c r="C16" s="189"/>
      <c r="D16" s="189"/>
      <c r="E16" s="189"/>
    </row>
    <row r="17" spans="2:15" x14ac:dyDescent="0.25">
      <c r="B17" s="96" t="s">
        <v>6</v>
      </c>
      <c r="C17" s="185" t="s">
        <v>10</v>
      </c>
      <c r="D17" s="185"/>
      <c r="E17" s="185"/>
      <c r="O17" s="120"/>
    </row>
    <row r="18" spans="2:15" x14ac:dyDescent="0.25">
      <c r="B18" s="3" t="s">
        <v>7</v>
      </c>
      <c r="C18" s="186"/>
      <c r="D18" s="187"/>
      <c r="E18" s="188"/>
    </row>
    <row r="19" spans="2:15" x14ac:dyDescent="0.25">
      <c r="B19" s="3" t="s">
        <v>8</v>
      </c>
      <c r="C19" s="186">
        <v>45000</v>
      </c>
      <c r="D19" s="187"/>
      <c r="E19" s="188"/>
    </row>
    <row r="20" spans="2:15" x14ac:dyDescent="0.25">
      <c r="B20" s="3" t="s">
        <v>9</v>
      </c>
      <c r="C20" s="186">
        <f>SUM(C18:E19)</f>
        <v>45000</v>
      </c>
      <c r="D20" s="187"/>
      <c r="E20" s="188"/>
    </row>
    <row r="22" spans="2:15" ht="15.75" x14ac:dyDescent="0.25">
      <c r="B22" s="189" t="s">
        <v>13</v>
      </c>
      <c r="C22" s="189"/>
      <c r="D22" s="189"/>
      <c r="E22" s="189"/>
    </row>
    <row r="23" spans="2:15" x14ac:dyDescent="0.25">
      <c r="B23" s="96" t="s">
        <v>14</v>
      </c>
      <c r="C23" s="185" t="s">
        <v>15</v>
      </c>
      <c r="D23" s="185"/>
      <c r="E23" s="185"/>
    </row>
    <row r="24" spans="2:15" x14ac:dyDescent="0.25">
      <c r="B24" s="3" t="s">
        <v>0</v>
      </c>
      <c r="C24" s="190"/>
      <c r="D24" s="191"/>
      <c r="E24" s="192"/>
    </row>
    <row r="25" spans="2:15" x14ac:dyDescent="0.25">
      <c r="B25" s="3" t="s">
        <v>16</v>
      </c>
      <c r="C25" s="190"/>
      <c r="D25" s="191"/>
      <c r="E25" s="192"/>
    </row>
    <row r="26" spans="2:1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6"/>
  <sheetViews>
    <sheetView workbookViewId="0">
      <selection activeCell="O17" sqref="O17"/>
    </sheetView>
  </sheetViews>
  <sheetFormatPr defaultRowHeight="15" x14ac:dyDescent="0.25"/>
  <cols>
    <col min="1" max="1" width="3" bestFit="1" customWidth="1"/>
    <col min="2" max="2" width="32.28515625" customWidth="1"/>
    <col min="6" max="6" width="1.7109375" customWidth="1"/>
    <col min="9" max="9" width="5.140625" customWidth="1"/>
    <col min="15" max="15" width="11.140625" bestFit="1" customWidth="1"/>
  </cols>
  <sheetData>
    <row r="1" spans="2:26" x14ac:dyDescent="0.25">
      <c r="B1" s="97" t="s">
        <v>17</v>
      </c>
      <c r="C1" s="182" t="s">
        <v>18</v>
      </c>
      <c r="D1" s="182"/>
      <c r="E1" s="182"/>
      <c r="F1" s="182"/>
      <c r="G1" s="182"/>
      <c r="H1" s="182"/>
      <c r="I1" s="182"/>
      <c r="J1" s="182"/>
    </row>
    <row r="2" spans="2:26" x14ac:dyDescent="0.25">
      <c r="B2" s="1" t="s">
        <v>1</v>
      </c>
      <c r="C2" s="92" t="str">
        <f>'CIP''s'!C71</f>
        <v>BASIN 4 EVALUATION</v>
      </c>
    </row>
    <row r="3" spans="2:26" x14ac:dyDescent="0.25">
      <c r="B3" s="1" t="s">
        <v>11</v>
      </c>
      <c r="C3" t="s">
        <v>12</v>
      </c>
    </row>
    <row r="4" spans="2:26" x14ac:dyDescent="0.25">
      <c r="B4" s="1" t="s">
        <v>149</v>
      </c>
      <c r="C4" s="115">
        <f>'CIP''s'!A71</f>
        <v>5101</v>
      </c>
      <c r="D4" s="92" t="str">
        <f>'CIP''s'!B71</f>
        <v>COLLECTION</v>
      </c>
    </row>
    <row r="5" spans="2:26" x14ac:dyDescent="0.25">
      <c r="B5" s="1" t="s">
        <v>2</v>
      </c>
    </row>
    <row r="6" spans="2:26" x14ac:dyDescent="0.25">
      <c r="B6" s="183" t="s">
        <v>3</v>
      </c>
      <c r="C6" s="183"/>
      <c r="D6" s="183"/>
      <c r="E6" s="183"/>
      <c r="F6" s="183"/>
      <c r="G6" s="183"/>
      <c r="H6" s="183"/>
      <c r="I6" s="183"/>
      <c r="J6" s="183"/>
      <c r="K6" s="86"/>
      <c r="L6" s="86"/>
      <c r="M6" s="86"/>
    </row>
    <row r="7" spans="2:26" ht="15" customHeight="1" x14ac:dyDescent="0.25">
      <c r="B7" s="193" t="s">
        <v>179</v>
      </c>
      <c r="C7" s="193"/>
      <c r="D7" s="193"/>
      <c r="E7" s="193"/>
      <c r="F7" s="193"/>
      <c r="G7" s="193"/>
      <c r="H7" s="193"/>
      <c r="I7" s="193"/>
      <c r="J7" s="193"/>
      <c r="K7" s="84"/>
      <c r="L7" s="84"/>
      <c r="M7" s="84"/>
    </row>
    <row r="8" spans="2:26" ht="15" customHeight="1" x14ac:dyDescent="0.25">
      <c r="B8" s="193"/>
      <c r="C8" s="193"/>
      <c r="D8" s="193"/>
      <c r="E8" s="193"/>
      <c r="F8" s="193"/>
      <c r="G8" s="193"/>
      <c r="H8" s="193"/>
      <c r="I8" s="193"/>
      <c r="J8" s="193"/>
      <c r="K8" s="84"/>
      <c r="L8" s="84"/>
      <c r="M8" s="84"/>
    </row>
    <row r="9" spans="2:26" ht="15" customHeight="1" x14ac:dyDescent="0.25">
      <c r="B9" s="193"/>
      <c r="C9" s="193"/>
      <c r="D9" s="193"/>
      <c r="E9" s="193"/>
      <c r="F9" s="193"/>
      <c r="G9" s="193"/>
      <c r="H9" s="193"/>
      <c r="I9" s="193"/>
      <c r="J9" s="193"/>
      <c r="K9" s="84"/>
      <c r="L9" s="84"/>
      <c r="M9" s="84"/>
    </row>
    <row r="10" spans="2: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2: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2:26" ht="11.25" customHeight="1" x14ac:dyDescent="0.25">
      <c r="B12" s="181" t="s">
        <v>139</v>
      </c>
      <c r="C12" s="181"/>
      <c r="D12" s="181"/>
      <c r="E12" s="181"/>
      <c r="F12" s="181"/>
      <c r="G12" s="181"/>
      <c r="H12" s="181"/>
      <c r="I12" s="181"/>
      <c r="J12" s="181"/>
      <c r="K12" s="85"/>
      <c r="L12" s="85"/>
      <c r="M12" s="85"/>
    </row>
    <row r="13" spans="2:26" ht="15" customHeight="1" x14ac:dyDescent="0.25">
      <c r="B13" s="181"/>
      <c r="C13" s="181"/>
      <c r="D13" s="181"/>
      <c r="E13" s="181"/>
      <c r="F13" s="181"/>
      <c r="G13" s="181"/>
      <c r="H13" s="181"/>
      <c r="I13" s="181"/>
      <c r="J13" s="181"/>
    </row>
    <row r="14" spans="2:26" x14ac:dyDescent="0.25">
      <c r="B14" s="181"/>
      <c r="C14" s="181"/>
      <c r="D14" s="181"/>
      <c r="E14" s="181"/>
      <c r="F14" s="181"/>
      <c r="G14" s="181"/>
      <c r="H14" s="181"/>
      <c r="I14" s="181"/>
      <c r="J14" s="181"/>
    </row>
    <row r="16" spans="2:26" ht="15.75" x14ac:dyDescent="0.25">
      <c r="B16" s="189" t="s">
        <v>5</v>
      </c>
      <c r="C16" s="189"/>
      <c r="D16" s="189"/>
      <c r="E16" s="189"/>
    </row>
    <row r="17" spans="2:15" x14ac:dyDescent="0.25">
      <c r="B17" s="96" t="s">
        <v>6</v>
      </c>
      <c r="C17" s="185" t="s">
        <v>10</v>
      </c>
      <c r="D17" s="185"/>
      <c r="E17" s="185"/>
      <c r="O17" s="120"/>
    </row>
    <row r="18" spans="2:15" x14ac:dyDescent="0.25">
      <c r="B18" s="3" t="s">
        <v>7</v>
      </c>
      <c r="C18" s="186"/>
      <c r="D18" s="187"/>
      <c r="E18" s="188"/>
    </row>
    <row r="19" spans="2:15" x14ac:dyDescent="0.25">
      <c r="B19" s="3" t="s">
        <v>8</v>
      </c>
      <c r="C19" s="186">
        <v>50000</v>
      </c>
      <c r="D19" s="187"/>
      <c r="E19" s="188"/>
    </row>
    <row r="20" spans="2:15" x14ac:dyDescent="0.25">
      <c r="B20" s="3" t="s">
        <v>9</v>
      </c>
      <c r="C20" s="186">
        <f>SUM(C18:E19)</f>
        <v>50000</v>
      </c>
      <c r="D20" s="187"/>
      <c r="E20" s="188"/>
    </row>
    <row r="22" spans="2:15" ht="15.75" x14ac:dyDescent="0.25">
      <c r="B22" s="189" t="s">
        <v>13</v>
      </c>
      <c r="C22" s="189"/>
      <c r="D22" s="189"/>
      <c r="E22" s="189"/>
    </row>
    <row r="23" spans="2:15" x14ac:dyDescent="0.25">
      <c r="B23" s="96" t="s">
        <v>14</v>
      </c>
      <c r="C23" s="185" t="s">
        <v>15</v>
      </c>
      <c r="D23" s="185"/>
      <c r="E23" s="185"/>
    </row>
    <row r="24" spans="2:15" x14ac:dyDescent="0.25">
      <c r="B24" s="3" t="s">
        <v>0</v>
      </c>
      <c r="C24" s="190"/>
      <c r="D24" s="191"/>
      <c r="E24" s="192"/>
    </row>
    <row r="25" spans="2:15" x14ac:dyDescent="0.25">
      <c r="B25" s="3" t="s">
        <v>16</v>
      </c>
      <c r="C25" s="190"/>
      <c r="D25" s="191"/>
      <c r="E25" s="192"/>
    </row>
    <row r="26" spans="2:1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C32" sqref="C32"/>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141</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t="s">
        <v>142</v>
      </c>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E31" sqref="E31"/>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143</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t="s">
        <v>142</v>
      </c>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workbookViewId="0">
      <selection activeCell="A5" sqref="A5:XFD25"/>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1</v>
      </c>
      <c r="C5" t="e">
        <f>C2</f>
        <v>#REF!</v>
      </c>
    </row>
    <row r="6" spans="1:26" x14ac:dyDescent="0.25">
      <c r="B6" s="1" t="s">
        <v>2</v>
      </c>
    </row>
    <row r="7" spans="1:26" x14ac:dyDescent="0.25">
      <c r="B7" s="183" t="s">
        <v>3</v>
      </c>
      <c r="C7" s="183"/>
      <c r="D7" s="183"/>
      <c r="E7" s="183"/>
      <c r="F7" s="183"/>
      <c r="G7" s="183"/>
      <c r="H7" s="183"/>
      <c r="I7" s="183"/>
      <c r="J7" s="183"/>
      <c r="K7" s="86"/>
      <c r="L7" s="86"/>
      <c r="M7" s="86"/>
    </row>
    <row r="8" spans="1:26" ht="15" customHeight="1" x14ac:dyDescent="0.25">
      <c r="B8" s="193" t="s">
        <v>144</v>
      </c>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ht="15" customHeight="1" x14ac:dyDescent="0.25">
      <c r="B10" s="193"/>
      <c r="C10" s="193"/>
      <c r="D10" s="193"/>
      <c r="E10" s="193"/>
      <c r="F10" s="193"/>
      <c r="G10" s="193"/>
      <c r="H10" s="193"/>
      <c r="I10" s="193"/>
      <c r="J10" s="193"/>
      <c r="K10" s="84"/>
      <c r="L10" s="84"/>
      <c r="M10" s="84"/>
    </row>
    <row r="11" spans="1:26" x14ac:dyDescent="0.25">
      <c r="B11" s="193"/>
      <c r="C11" s="193"/>
      <c r="D11" s="193"/>
      <c r="E11" s="193"/>
      <c r="F11" s="193"/>
      <c r="G11" s="193"/>
      <c r="H11" s="193"/>
      <c r="I11" s="193"/>
      <c r="J11" s="193"/>
      <c r="K11" s="84"/>
      <c r="L11" s="84"/>
      <c r="M11" s="84"/>
      <c r="P11" s="93"/>
      <c r="Q11" s="93"/>
      <c r="R11" s="93"/>
      <c r="S11" s="93"/>
      <c r="T11" s="93"/>
      <c r="U11" s="93"/>
      <c r="V11" s="93"/>
      <c r="W11" s="93"/>
      <c r="X11" s="93"/>
      <c r="Y11" s="93"/>
      <c r="Z11" s="93"/>
    </row>
    <row r="12" spans="1:26" x14ac:dyDescent="0.25">
      <c r="B12" s="183" t="s">
        <v>4</v>
      </c>
      <c r="C12" s="183"/>
      <c r="D12" s="183"/>
      <c r="E12" s="183"/>
      <c r="F12" s="183"/>
      <c r="G12" s="183"/>
      <c r="H12" s="183"/>
      <c r="I12" s="183"/>
      <c r="J12" s="183"/>
      <c r="K12" s="86"/>
      <c r="L12" s="86"/>
      <c r="M12" s="86"/>
      <c r="P12" s="95"/>
      <c r="Q12" s="95"/>
      <c r="R12" s="95"/>
      <c r="S12" s="95"/>
      <c r="T12" s="95"/>
      <c r="U12" s="95"/>
      <c r="V12" s="95"/>
      <c r="W12" s="95"/>
      <c r="X12" s="95"/>
      <c r="Y12" s="95"/>
      <c r="Z12" s="95"/>
    </row>
    <row r="13" spans="1:26" ht="11.25" customHeight="1" x14ac:dyDescent="0.25">
      <c r="B13" s="181" t="s">
        <v>145</v>
      </c>
      <c r="C13" s="181"/>
      <c r="D13" s="181"/>
      <c r="E13" s="181"/>
      <c r="F13" s="181"/>
      <c r="G13" s="181"/>
      <c r="H13" s="181"/>
      <c r="I13" s="181"/>
      <c r="J13" s="181"/>
      <c r="K13" s="85"/>
      <c r="L13" s="85"/>
      <c r="M13" s="85"/>
    </row>
    <row r="14" spans="1:26" ht="15" customHeight="1" x14ac:dyDescent="0.25">
      <c r="B14" s="181"/>
      <c r="C14" s="181"/>
      <c r="D14" s="181"/>
      <c r="E14" s="181"/>
      <c r="F14" s="181"/>
      <c r="G14" s="181"/>
      <c r="H14" s="181"/>
      <c r="I14" s="181"/>
      <c r="J14" s="181"/>
    </row>
    <row r="15" spans="1:26" x14ac:dyDescent="0.25">
      <c r="B15" s="181"/>
      <c r="C15" s="181"/>
      <c r="D15" s="181"/>
      <c r="E15" s="181"/>
      <c r="F15" s="181"/>
      <c r="G15" s="181"/>
      <c r="H15" s="181"/>
      <c r="I15" s="181"/>
      <c r="J15" s="181"/>
    </row>
    <row r="17" spans="2:5" ht="15.75" x14ac:dyDescent="0.25">
      <c r="B17" s="189" t="s">
        <v>5</v>
      </c>
      <c r="C17" s="189"/>
      <c r="D17" s="189"/>
      <c r="E17" s="189"/>
    </row>
    <row r="18" spans="2:5" x14ac:dyDescent="0.25">
      <c r="B18" s="96" t="s">
        <v>6</v>
      </c>
      <c r="C18" s="185" t="s">
        <v>10</v>
      </c>
      <c r="D18" s="185"/>
      <c r="E18" s="185"/>
    </row>
    <row r="19" spans="2:5" x14ac:dyDescent="0.25">
      <c r="B19" s="3" t="s">
        <v>7</v>
      </c>
      <c r="C19" s="186"/>
      <c r="D19" s="187"/>
      <c r="E19" s="188"/>
    </row>
    <row r="20" spans="2:5" x14ac:dyDescent="0.25">
      <c r="B20" s="3" t="s">
        <v>8</v>
      </c>
      <c r="C20" s="186" t="e">
        <f>'CIP''s'!#REF!</f>
        <v>#REF!</v>
      </c>
      <c r="D20" s="187"/>
      <c r="E20" s="188"/>
    </row>
    <row r="21" spans="2:5" x14ac:dyDescent="0.25">
      <c r="B21" s="3" t="s">
        <v>9</v>
      </c>
      <c r="C21" s="186" t="e">
        <f>SUM(C19:E20)</f>
        <v>#REF!</v>
      </c>
      <c r="D21" s="187"/>
      <c r="E21" s="188"/>
    </row>
    <row r="23" spans="2:5" ht="15.75" x14ac:dyDescent="0.25">
      <c r="B23" s="189" t="s">
        <v>13</v>
      </c>
      <c r="C23" s="189"/>
      <c r="D23" s="189"/>
      <c r="E23" s="189"/>
    </row>
    <row r="24" spans="2:5" x14ac:dyDescent="0.25">
      <c r="B24" s="96" t="s">
        <v>14</v>
      </c>
      <c r="C24" s="185" t="s">
        <v>15</v>
      </c>
      <c r="D24" s="185"/>
      <c r="E24" s="185"/>
    </row>
    <row r="25" spans="2:5" x14ac:dyDescent="0.25">
      <c r="B25" s="3" t="s">
        <v>0</v>
      </c>
      <c r="C25" s="190"/>
      <c r="D25" s="191"/>
      <c r="E25" s="192"/>
    </row>
    <row r="26" spans="2:5" x14ac:dyDescent="0.25">
      <c r="B26" s="3" t="s">
        <v>16</v>
      </c>
      <c r="C26" s="190"/>
      <c r="D26" s="191"/>
      <c r="E26" s="192"/>
    </row>
    <row r="27" spans="2:5" x14ac:dyDescent="0.25">
      <c r="B27" s="3" t="s">
        <v>9</v>
      </c>
      <c r="C27" s="190">
        <f>SUM(C25:E26)</f>
        <v>0</v>
      </c>
      <c r="D27" s="191"/>
      <c r="E27" s="192"/>
    </row>
  </sheetData>
  <mergeCells count="15">
    <mergeCell ref="C24:E24"/>
    <mergeCell ref="C25:E25"/>
    <mergeCell ref="C26:E26"/>
    <mergeCell ref="C27:E27"/>
    <mergeCell ref="B17:E17"/>
    <mergeCell ref="C18:E18"/>
    <mergeCell ref="C19:E19"/>
    <mergeCell ref="C20:E20"/>
    <mergeCell ref="C21:E21"/>
    <mergeCell ref="B23:E23"/>
    <mergeCell ref="B13:J15"/>
    <mergeCell ref="C1:J1"/>
    <mergeCell ref="B7:J7"/>
    <mergeCell ref="B8:J11"/>
    <mergeCell ref="B12:J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6"/>
  <sheetViews>
    <sheetView workbookViewId="0">
      <selection activeCell="AL93" sqref="AL93"/>
    </sheetView>
  </sheetViews>
  <sheetFormatPr defaultRowHeight="11.25" x14ac:dyDescent="0.2"/>
  <cols>
    <col min="1" max="1" width="8.28515625" style="5" customWidth="1"/>
    <col min="2" max="2" width="21.5703125" style="5" customWidth="1"/>
    <col min="3" max="3" width="55.85546875" style="5" bestFit="1" customWidth="1"/>
    <col min="4" max="4" width="11" style="5" hidden="1" customWidth="1"/>
    <col min="5" max="5" width="11" style="5" customWidth="1"/>
    <col min="6" max="6" width="11.7109375" style="5" hidden="1" customWidth="1"/>
    <col min="7" max="7" width="13.85546875" style="5" hidden="1" customWidth="1"/>
    <col min="8" max="29" width="11.7109375" style="5" hidden="1" customWidth="1"/>
    <col min="30" max="30" width="0" style="5" hidden="1" customWidth="1"/>
    <col min="31" max="16384" width="9.140625" style="5"/>
  </cols>
  <sheetData>
    <row r="1" spans="1:29" ht="18.75" x14ac:dyDescent="0.3">
      <c r="A1" s="75"/>
      <c r="C1" s="6"/>
      <c r="D1" s="7"/>
      <c r="E1" s="7"/>
      <c r="F1" s="8" t="e">
        <f>+#REF!+1</f>
        <v>#REF!</v>
      </c>
      <c r="G1" s="8" t="e">
        <f t="shared" ref="G1:AC1" si="0">+F1+1</f>
        <v>#REF!</v>
      </c>
      <c r="H1" s="8" t="e">
        <f t="shared" si="0"/>
        <v>#REF!</v>
      </c>
      <c r="I1" s="8" t="e">
        <f t="shared" si="0"/>
        <v>#REF!</v>
      </c>
      <c r="J1" s="8" t="e">
        <f t="shared" si="0"/>
        <v>#REF!</v>
      </c>
      <c r="K1" s="8" t="e">
        <f t="shared" si="0"/>
        <v>#REF!</v>
      </c>
      <c r="L1" s="8" t="e">
        <f t="shared" si="0"/>
        <v>#REF!</v>
      </c>
      <c r="M1" s="8" t="e">
        <f t="shared" si="0"/>
        <v>#REF!</v>
      </c>
      <c r="N1" s="8" t="e">
        <f t="shared" si="0"/>
        <v>#REF!</v>
      </c>
      <c r="O1" s="8" t="e">
        <f t="shared" si="0"/>
        <v>#REF!</v>
      </c>
      <c r="P1" s="8" t="e">
        <f t="shared" si="0"/>
        <v>#REF!</v>
      </c>
      <c r="Q1" s="8" t="e">
        <f t="shared" si="0"/>
        <v>#REF!</v>
      </c>
      <c r="R1" s="8" t="e">
        <f t="shared" si="0"/>
        <v>#REF!</v>
      </c>
      <c r="S1" s="8" t="e">
        <f t="shared" si="0"/>
        <v>#REF!</v>
      </c>
      <c r="T1" s="8" t="e">
        <f t="shared" si="0"/>
        <v>#REF!</v>
      </c>
      <c r="U1" s="8" t="e">
        <f t="shared" si="0"/>
        <v>#REF!</v>
      </c>
      <c r="V1" s="8" t="e">
        <f t="shared" si="0"/>
        <v>#REF!</v>
      </c>
      <c r="W1" s="8" t="e">
        <f t="shared" si="0"/>
        <v>#REF!</v>
      </c>
      <c r="X1" s="8" t="e">
        <f t="shared" si="0"/>
        <v>#REF!</v>
      </c>
      <c r="Y1" s="8" t="e">
        <f t="shared" si="0"/>
        <v>#REF!</v>
      </c>
      <c r="Z1" s="8" t="e">
        <f t="shared" si="0"/>
        <v>#REF!</v>
      </c>
      <c r="AA1" s="8" t="e">
        <f t="shared" si="0"/>
        <v>#REF!</v>
      </c>
      <c r="AB1" s="8" t="e">
        <f t="shared" si="0"/>
        <v>#REF!</v>
      </c>
      <c r="AC1" s="8" t="e">
        <f t="shared" si="0"/>
        <v>#REF!</v>
      </c>
    </row>
    <row r="2" spans="1:29" ht="12.75" x14ac:dyDescent="0.2">
      <c r="A2" s="9"/>
      <c r="B2" s="10"/>
      <c r="C2" s="6"/>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29" ht="15.75" x14ac:dyDescent="0.25">
      <c r="A3" s="9"/>
      <c r="B3" s="10"/>
      <c r="C3" s="99" t="s">
        <v>19</v>
      </c>
      <c r="D3" s="11">
        <v>1</v>
      </c>
      <c r="E3" s="11"/>
    </row>
    <row r="4" spans="1:29" ht="12.75" hidden="1" x14ac:dyDescent="0.2">
      <c r="A4" s="9"/>
      <c r="B4" s="10"/>
      <c r="D4" s="11"/>
      <c r="E4" s="11"/>
    </row>
    <row r="5" spans="1:29" ht="14.25" hidden="1" x14ac:dyDescent="0.2">
      <c r="A5" s="103"/>
      <c r="B5" s="104" t="s">
        <v>20</v>
      </c>
      <c r="C5" s="105" t="s">
        <v>19</v>
      </c>
      <c r="D5" s="13"/>
      <c r="E5" s="76" t="s">
        <v>21</v>
      </c>
      <c r="F5" s="12"/>
      <c r="G5" s="12"/>
      <c r="H5" s="12"/>
      <c r="I5" s="12"/>
      <c r="J5" s="12"/>
      <c r="K5" s="12"/>
      <c r="L5" s="12"/>
      <c r="M5" s="12"/>
      <c r="N5" s="12"/>
      <c r="O5" s="12"/>
      <c r="P5" s="12"/>
      <c r="Q5" s="12"/>
      <c r="R5" s="12"/>
      <c r="S5" s="12"/>
      <c r="T5" s="12"/>
      <c r="U5" s="12"/>
      <c r="V5" s="12"/>
      <c r="W5" s="12"/>
      <c r="X5" s="12"/>
      <c r="Y5" s="12"/>
      <c r="Z5" s="12"/>
      <c r="AA5" s="12"/>
      <c r="AB5" s="12"/>
      <c r="AC5" s="12"/>
    </row>
    <row r="6" spans="1:29" ht="13.5" hidden="1" thickBot="1" x14ac:dyDescent="0.25">
      <c r="A6" s="100" t="s">
        <v>135</v>
      </c>
      <c r="B6" s="101"/>
      <c r="C6" s="102"/>
      <c r="D6" s="13"/>
      <c r="E6" s="77" t="s">
        <v>22</v>
      </c>
      <c r="F6" s="12"/>
      <c r="G6" s="12"/>
      <c r="H6" s="12"/>
      <c r="I6" s="12"/>
      <c r="J6" s="12"/>
      <c r="K6" s="12"/>
      <c r="L6" s="12"/>
      <c r="M6" s="12"/>
      <c r="N6" s="12"/>
      <c r="O6" s="12"/>
      <c r="P6" s="12"/>
      <c r="Q6" s="12"/>
      <c r="R6" s="12"/>
      <c r="S6" s="12"/>
      <c r="T6" s="12"/>
      <c r="U6" s="12"/>
      <c r="V6" s="12"/>
      <c r="W6" s="12"/>
      <c r="X6" s="12"/>
      <c r="Y6" s="12"/>
      <c r="Z6" s="12"/>
      <c r="AA6" s="12"/>
      <c r="AB6" s="12"/>
      <c r="AC6" s="12"/>
    </row>
    <row r="7" spans="1:29" ht="13.5" hidden="1" thickBot="1" x14ac:dyDescent="0.25">
      <c r="A7" s="14" t="s">
        <v>23</v>
      </c>
      <c r="B7" s="15" t="s">
        <v>24</v>
      </c>
      <c r="C7" s="15" t="s">
        <v>25</v>
      </c>
      <c r="D7" s="15" t="s">
        <v>26</v>
      </c>
      <c r="E7" s="16" t="s">
        <v>27</v>
      </c>
      <c r="F7" s="17" t="s">
        <v>32</v>
      </c>
      <c r="G7" s="17" t="s">
        <v>33</v>
      </c>
      <c r="H7" s="17" t="s">
        <v>34</v>
      </c>
      <c r="I7" s="17" t="s">
        <v>35</v>
      </c>
      <c r="J7" s="17" t="s">
        <v>36</v>
      </c>
      <c r="K7" s="17" t="s">
        <v>37</v>
      </c>
      <c r="L7" s="17" t="s">
        <v>38</v>
      </c>
      <c r="M7" s="17" t="s">
        <v>39</v>
      </c>
      <c r="N7" s="17" t="s">
        <v>40</v>
      </c>
      <c r="O7" s="17" t="s">
        <v>41</v>
      </c>
      <c r="P7" s="17" t="s">
        <v>42</v>
      </c>
      <c r="Q7" s="17" t="s">
        <v>43</v>
      </c>
      <c r="R7" s="17" t="s">
        <v>44</v>
      </c>
      <c r="S7" s="17" t="s">
        <v>45</v>
      </c>
      <c r="T7" s="17" t="s">
        <v>46</v>
      </c>
      <c r="U7" s="17" t="s">
        <v>47</v>
      </c>
      <c r="V7" s="17" t="s">
        <v>48</v>
      </c>
      <c r="W7" s="17" t="s">
        <v>49</v>
      </c>
      <c r="X7" s="17" t="s">
        <v>50</v>
      </c>
      <c r="Y7" s="17" t="s">
        <v>51</v>
      </c>
      <c r="Z7" s="17" t="s">
        <v>52</v>
      </c>
      <c r="AA7" s="17" t="s">
        <v>53</v>
      </c>
      <c r="AB7" s="17" t="s">
        <v>54</v>
      </c>
      <c r="AC7" s="17" t="s">
        <v>55</v>
      </c>
    </row>
    <row r="8" spans="1:29" ht="12.75" hidden="1" x14ac:dyDescent="0.2">
      <c r="A8" s="18" t="s">
        <v>56</v>
      </c>
      <c r="B8" s="19"/>
      <c r="C8" s="19"/>
      <c r="D8" s="20"/>
      <c r="E8" s="20"/>
      <c r="F8" s="22"/>
      <c r="G8" s="22"/>
      <c r="H8" s="22"/>
      <c r="I8" s="22"/>
      <c r="J8" s="22"/>
      <c r="K8" s="22"/>
      <c r="L8" s="22"/>
      <c r="M8" s="22"/>
      <c r="N8" s="22"/>
      <c r="O8" s="22"/>
      <c r="P8" s="22"/>
      <c r="Q8" s="22"/>
      <c r="R8" s="22"/>
      <c r="S8" s="22"/>
      <c r="T8" s="22"/>
      <c r="U8" s="22"/>
      <c r="V8" s="22"/>
      <c r="W8" s="22"/>
      <c r="X8" s="22"/>
      <c r="Y8" s="22"/>
      <c r="Z8" s="22"/>
      <c r="AA8" s="22"/>
      <c r="AB8" s="22"/>
      <c r="AC8" s="22"/>
    </row>
    <row r="9" spans="1:29" hidden="1" x14ac:dyDescent="0.2">
      <c r="A9" s="27">
        <v>5106</v>
      </c>
      <c r="B9" s="28" t="s">
        <v>57</v>
      </c>
      <c r="C9" s="28" t="s">
        <v>58</v>
      </c>
      <c r="D9" s="78"/>
      <c r="E9" s="78"/>
      <c r="F9" s="26"/>
      <c r="G9" s="26"/>
      <c r="H9" s="26"/>
      <c r="I9" s="26"/>
      <c r="J9" s="26">
        <v>25000</v>
      </c>
      <c r="K9" s="26"/>
      <c r="L9" s="26"/>
      <c r="M9" s="26"/>
      <c r="N9" s="26"/>
      <c r="O9" s="26"/>
      <c r="P9" s="26"/>
      <c r="Q9" s="26"/>
      <c r="R9" s="26"/>
      <c r="S9" s="26"/>
      <c r="T9" s="26"/>
      <c r="U9" s="26"/>
      <c r="V9" s="26"/>
      <c r="W9" s="26"/>
      <c r="X9" s="26"/>
      <c r="Y9" s="26"/>
      <c r="Z9" s="26"/>
      <c r="AA9" s="26"/>
      <c r="AB9" s="26"/>
      <c r="AC9" s="26"/>
    </row>
    <row r="10" spans="1:29" hidden="1" x14ac:dyDescent="0.2">
      <c r="A10" s="29"/>
      <c r="B10" s="30"/>
      <c r="C10" s="30"/>
      <c r="D10" s="25"/>
      <c r="E10" s="25"/>
      <c r="F10" s="26"/>
      <c r="G10" s="26"/>
      <c r="H10" s="26"/>
      <c r="I10" s="26"/>
      <c r="J10" s="26"/>
      <c r="K10" s="26"/>
      <c r="L10" s="26"/>
      <c r="M10" s="26"/>
      <c r="N10" s="26"/>
      <c r="O10" s="26"/>
      <c r="P10" s="26"/>
      <c r="Q10" s="26"/>
      <c r="R10" s="26"/>
      <c r="S10" s="26"/>
      <c r="T10" s="26"/>
      <c r="U10" s="26"/>
      <c r="V10" s="26"/>
      <c r="W10" s="26"/>
      <c r="X10" s="26"/>
      <c r="Y10" s="26"/>
      <c r="Z10" s="26"/>
      <c r="AA10" s="26"/>
      <c r="AB10" s="26"/>
      <c r="AC10" s="26"/>
    </row>
    <row r="11" spans="1:29" hidden="1" x14ac:dyDescent="0.2">
      <c r="A11" s="31"/>
      <c r="B11" s="32"/>
      <c r="C11" s="32"/>
      <c r="D11" s="33"/>
      <c r="E11" s="33"/>
      <c r="F11" s="34"/>
      <c r="G11" s="34"/>
      <c r="H11" s="34"/>
      <c r="I11" s="34"/>
      <c r="J11" s="34"/>
      <c r="K11" s="34"/>
      <c r="L11" s="34"/>
      <c r="M11" s="34"/>
      <c r="N11" s="34"/>
      <c r="O11" s="34"/>
      <c r="P11" s="34"/>
      <c r="Q11" s="34"/>
      <c r="R11" s="34"/>
      <c r="S11" s="34"/>
      <c r="T11" s="34"/>
      <c r="U11" s="34"/>
      <c r="V11" s="34"/>
      <c r="W11" s="34"/>
      <c r="X11" s="34"/>
      <c r="Y11" s="34"/>
      <c r="Z11" s="34"/>
      <c r="AA11" s="34"/>
      <c r="AB11" s="34"/>
      <c r="AC11" s="34"/>
    </row>
    <row r="12" spans="1:29" ht="13.5" hidden="1" thickBot="1" x14ac:dyDescent="0.25">
      <c r="A12" s="35"/>
      <c r="B12" s="36" t="s">
        <v>59</v>
      </c>
      <c r="C12" s="36"/>
      <c r="D12" s="37">
        <f t="shared" ref="D12:AC12" si="1">SUM(D9:D11)</f>
        <v>0</v>
      </c>
      <c r="E12" s="37">
        <f t="shared" si="1"/>
        <v>0</v>
      </c>
      <c r="F12" s="37">
        <f t="shared" si="1"/>
        <v>0</v>
      </c>
      <c r="G12" s="37">
        <f t="shared" si="1"/>
        <v>0</v>
      </c>
      <c r="H12" s="37">
        <f t="shared" si="1"/>
        <v>0</v>
      </c>
      <c r="I12" s="37">
        <f t="shared" si="1"/>
        <v>0</v>
      </c>
      <c r="J12" s="37">
        <f t="shared" si="1"/>
        <v>25000</v>
      </c>
      <c r="K12" s="37">
        <f t="shared" si="1"/>
        <v>0</v>
      </c>
      <c r="L12" s="37">
        <f t="shared" si="1"/>
        <v>0</v>
      </c>
      <c r="M12" s="37">
        <f t="shared" si="1"/>
        <v>0</v>
      </c>
      <c r="N12" s="37">
        <f t="shared" si="1"/>
        <v>0</v>
      </c>
      <c r="O12" s="37">
        <f t="shared" si="1"/>
        <v>0</v>
      </c>
      <c r="P12" s="37">
        <f t="shared" si="1"/>
        <v>0</v>
      </c>
      <c r="Q12" s="37">
        <f t="shared" si="1"/>
        <v>0</v>
      </c>
      <c r="R12" s="37">
        <f t="shared" si="1"/>
        <v>0</v>
      </c>
      <c r="S12" s="37">
        <f t="shared" si="1"/>
        <v>0</v>
      </c>
      <c r="T12" s="37">
        <f t="shared" si="1"/>
        <v>0</v>
      </c>
      <c r="U12" s="37">
        <f t="shared" si="1"/>
        <v>0</v>
      </c>
      <c r="V12" s="37">
        <f t="shared" si="1"/>
        <v>0</v>
      </c>
      <c r="W12" s="37">
        <f t="shared" si="1"/>
        <v>0</v>
      </c>
      <c r="X12" s="37">
        <f t="shared" si="1"/>
        <v>0</v>
      </c>
      <c r="Y12" s="37">
        <f t="shared" si="1"/>
        <v>0</v>
      </c>
      <c r="Z12" s="37">
        <f t="shared" si="1"/>
        <v>0</v>
      </c>
      <c r="AA12" s="37">
        <f t="shared" si="1"/>
        <v>0</v>
      </c>
      <c r="AB12" s="37">
        <f t="shared" si="1"/>
        <v>0</v>
      </c>
      <c r="AC12" s="37">
        <f t="shared" si="1"/>
        <v>0</v>
      </c>
    </row>
    <row r="13" spans="1:29" ht="12.75" hidden="1" x14ac:dyDescent="0.2">
      <c r="A13" s="38" t="s">
        <v>60</v>
      </c>
      <c r="B13" s="39"/>
      <c r="C13" s="39"/>
      <c r="D13" s="40"/>
      <c r="E13" s="40"/>
      <c r="F13" s="21"/>
      <c r="G13" s="21"/>
      <c r="H13" s="21"/>
      <c r="I13" s="21"/>
      <c r="J13" s="21"/>
      <c r="K13" s="21"/>
      <c r="L13" s="21"/>
      <c r="M13" s="21"/>
      <c r="N13" s="21"/>
      <c r="O13" s="21"/>
      <c r="P13" s="21"/>
      <c r="Q13" s="21"/>
      <c r="R13" s="21"/>
      <c r="S13" s="21"/>
      <c r="T13" s="21"/>
      <c r="U13" s="21"/>
      <c r="V13" s="21"/>
      <c r="W13" s="21"/>
      <c r="X13" s="21"/>
      <c r="Y13" s="21"/>
      <c r="Z13" s="21"/>
      <c r="AA13" s="21"/>
      <c r="AB13" s="21"/>
      <c r="AC13" s="21"/>
    </row>
    <row r="14" spans="1:29" s="74" customFormat="1" hidden="1" x14ac:dyDescent="0.2">
      <c r="A14" s="53">
        <v>5501</v>
      </c>
      <c r="B14" s="69" t="s">
        <v>61</v>
      </c>
      <c r="C14" s="50" t="s">
        <v>62</v>
      </c>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row>
    <row r="15" spans="1:29" s="74" customFormat="1" hidden="1" x14ac:dyDescent="0.2">
      <c r="A15" s="53">
        <v>5501</v>
      </c>
      <c r="B15" s="69" t="s">
        <v>61</v>
      </c>
      <c r="C15" s="50" t="s">
        <v>63</v>
      </c>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row>
    <row r="16" spans="1:29" s="74" customFormat="1" hidden="1" x14ac:dyDescent="0.2">
      <c r="A16" s="41">
        <v>5505</v>
      </c>
      <c r="B16" s="42" t="s">
        <v>64</v>
      </c>
      <c r="C16" s="42" t="s">
        <v>65</v>
      </c>
      <c r="D16" s="25"/>
      <c r="E16" s="20"/>
      <c r="F16" s="78"/>
      <c r="G16" s="78"/>
      <c r="H16" s="78"/>
      <c r="I16" s="78"/>
      <c r="J16" s="78"/>
      <c r="K16" s="78"/>
      <c r="L16" s="78"/>
      <c r="M16" s="78"/>
      <c r="N16" s="78"/>
      <c r="O16" s="78"/>
      <c r="P16" s="78"/>
      <c r="Q16" s="78"/>
      <c r="R16" s="78"/>
      <c r="S16" s="78"/>
      <c r="T16" s="78"/>
      <c r="U16" s="78"/>
      <c r="V16" s="78"/>
      <c r="W16" s="78"/>
      <c r="X16" s="78"/>
      <c r="Y16" s="78"/>
      <c r="Z16" s="78"/>
      <c r="AA16" s="78"/>
      <c r="AB16" s="78"/>
      <c r="AC16" s="78"/>
    </row>
    <row r="17" spans="1:30" s="74" customFormat="1" hidden="1" x14ac:dyDescent="0.2">
      <c r="A17" s="53">
        <v>5505</v>
      </c>
      <c r="B17" s="69" t="s">
        <v>64</v>
      </c>
      <c r="C17" s="69" t="s">
        <v>100</v>
      </c>
      <c r="D17" s="78"/>
      <c r="E17" s="71"/>
      <c r="F17" s="78"/>
      <c r="G17" s="78"/>
      <c r="H17" s="78"/>
      <c r="I17" s="78"/>
      <c r="J17" s="78"/>
      <c r="K17" s="78"/>
      <c r="L17" s="78"/>
      <c r="M17" s="78"/>
      <c r="N17" s="78"/>
      <c r="O17" s="78"/>
      <c r="P17" s="78"/>
      <c r="Q17" s="78"/>
      <c r="R17" s="78"/>
      <c r="S17" s="78"/>
      <c r="T17" s="78"/>
      <c r="U17" s="78"/>
      <c r="V17" s="78"/>
      <c r="W17" s="78"/>
      <c r="X17" s="78"/>
      <c r="Y17" s="78"/>
      <c r="Z17" s="78"/>
      <c r="AA17" s="78"/>
      <c r="AB17" s="78"/>
      <c r="AC17" s="78"/>
    </row>
    <row r="18" spans="1:30" s="74" customFormat="1" hidden="1" x14ac:dyDescent="0.2">
      <c r="A18" s="53">
        <v>5505</v>
      </c>
      <c r="B18" s="69" t="s">
        <v>64</v>
      </c>
      <c r="C18" s="69" t="s">
        <v>101</v>
      </c>
      <c r="D18" s="78"/>
      <c r="E18" s="71"/>
      <c r="F18" s="78"/>
      <c r="G18" s="78"/>
      <c r="H18" s="78"/>
      <c r="I18" s="78"/>
      <c r="J18" s="78"/>
      <c r="K18" s="78"/>
      <c r="L18" s="78"/>
      <c r="M18" s="78"/>
      <c r="N18" s="78"/>
      <c r="O18" s="78"/>
      <c r="P18" s="78"/>
      <c r="Q18" s="78"/>
      <c r="R18" s="78"/>
      <c r="S18" s="78"/>
      <c r="T18" s="78"/>
      <c r="U18" s="78"/>
      <c r="V18" s="78"/>
      <c r="W18" s="78"/>
      <c r="X18" s="78"/>
      <c r="Y18" s="78"/>
      <c r="Z18" s="78"/>
      <c r="AA18" s="78"/>
      <c r="AB18" s="78"/>
      <c r="AC18" s="78"/>
    </row>
    <row r="19" spans="1:30" s="74" customFormat="1" hidden="1" x14ac:dyDescent="0.2">
      <c r="A19" s="53">
        <v>5505</v>
      </c>
      <c r="B19" s="69" t="s">
        <v>64</v>
      </c>
      <c r="C19" s="69" t="s">
        <v>102</v>
      </c>
      <c r="D19" s="78"/>
      <c r="E19" s="71"/>
      <c r="F19" s="78"/>
      <c r="G19" s="78"/>
      <c r="H19" s="78"/>
      <c r="I19" s="78"/>
      <c r="J19" s="78"/>
      <c r="K19" s="78"/>
      <c r="L19" s="78"/>
      <c r="M19" s="78"/>
      <c r="N19" s="78"/>
      <c r="O19" s="78"/>
      <c r="P19" s="78"/>
      <c r="Q19" s="78"/>
      <c r="R19" s="78"/>
      <c r="S19" s="78"/>
      <c r="T19" s="78"/>
      <c r="U19" s="78"/>
      <c r="V19" s="78"/>
      <c r="W19" s="78"/>
      <c r="X19" s="78"/>
      <c r="Y19" s="78"/>
      <c r="Z19" s="78"/>
      <c r="AA19" s="78"/>
      <c r="AB19" s="78"/>
      <c r="AC19" s="78"/>
    </row>
    <row r="20" spans="1:30" s="74" customFormat="1" hidden="1" x14ac:dyDescent="0.2">
      <c r="A20" s="53">
        <v>5505</v>
      </c>
      <c r="B20" s="69" t="s">
        <v>64</v>
      </c>
      <c r="C20" s="69" t="s">
        <v>103</v>
      </c>
      <c r="D20" s="78"/>
      <c r="E20" s="71"/>
      <c r="F20" s="78"/>
      <c r="G20" s="78"/>
      <c r="H20" s="78"/>
      <c r="I20" s="78"/>
      <c r="J20" s="78"/>
      <c r="K20" s="78"/>
      <c r="L20" s="78"/>
      <c r="M20" s="78"/>
      <c r="N20" s="78"/>
      <c r="O20" s="78"/>
      <c r="P20" s="78"/>
      <c r="Q20" s="78"/>
      <c r="R20" s="78"/>
      <c r="S20" s="78"/>
      <c r="T20" s="78"/>
      <c r="U20" s="78"/>
      <c r="V20" s="78"/>
      <c r="W20" s="78"/>
      <c r="X20" s="78"/>
      <c r="Y20" s="78"/>
      <c r="Z20" s="78"/>
      <c r="AA20" s="78"/>
      <c r="AB20" s="78"/>
      <c r="AC20" s="78"/>
    </row>
    <row r="21" spans="1:30" s="74" customFormat="1" hidden="1" x14ac:dyDescent="0.2">
      <c r="A21" s="53">
        <v>5505</v>
      </c>
      <c r="B21" s="69" t="s">
        <v>64</v>
      </c>
      <c r="C21" s="69" t="s">
        <v>104</v>
      </c>
      <c r="D21" s="78"/>
      <c r="E21" s="71"/>
      <c r="F21" s="78"/>
      <c r="G21" s="78"/>
      <c r="H21" s="78"/>
      <c r="I21" s="78"/>
      <c r="J21" s="78"/>
      <c r="K21" s="78"/>
      <c r="L21" s="78"/>
      <c r="M21" s="78"/>
      <c r="N21" s="78"/>
      <c r="O21" s="78"/>
      <c r="P21" s="78"/>
      <c r="Q21" s="78"/>
      <c r="R21" s="78"/>
      <c r="S21" s="78"/>
      <c r="T21" s="78"/>
      <c r="U21" s="78"/>
      <c r="V21" s="78"/>
      <c r="W21" s="78"/>
      <c r="X21" s="78"/>
      <c r="Y21" s="78"/>
      <c r="Z21" s="78"/>
      <c r="AA21" s="78"/>
      <c r="AB21" s="78"/>
      <c r="AC21" s="78"/>
    </row>
    <row r="22" spans="1:30" s="74" customFormat="1" hidden="1" x14ac:dyDescent="0.2">
      <c r="A22" s="53">
        <v>5505</v>
      </c>
      <c r="B22" s="69" t="s">
        <v>64</v>
      </c>
      <c r="C22" s="69" t="s">
        <v>105</v>
      </c>
      <c r="D22" s="78"/>
      <c r="E22" s="71"/>
      <c r="F22" s="78"/>
      <c r="G22" s="78"/>
      <c r="H22" s="78"/>
      <c r="I22" s="78"/>
      <c r="J22" s="78"/>
      <c r="K22" s="78"/>
      <c r="L22" s="78"/>
      <c r="M22" s="78"/>
      <c r="N22" s="78"/>
      <c r="O22" s="78"/>
      <c r="P22" s="78"/>
      <c r="Q22" s="78"/>
      <c r="R22" s="78"/>
      <c r="S22" s="78"/>
      <c r="T22" s="78"/>
      <c r="U22" s="78"/>
      <c r="V22" s="78"/>
      <c r="W22" s="78"/>
      <c r="X22" s="78"/>
      <c r="Y22" s="78"/>
      <c r="Z22" s="78"/>
      <c r="AA22" s="78"/>
      <c r="AB22" s="78"/>
      <c r="AC22" s="78"/>
    </row>
    <row r="23" spans="1:30" s="74" customFormat="1" hidden="1" x14ac:dyDescent="0.2">
      <c r="A23" s="53">
        <v>5505</v>
      </c>
      <c r="B23" s="69" t="s">
        <v>64</v>
      </c>
      <c r="C23" s="69" t="s">
        <v>106</v>
      </c>
      <c r="D23" s="78"/>
      <c r="E23" s="71"/>
      <c r="F23" s="78"/>
      <c r="G23" s="78"/>
      <c r="H23" s="78"/>
      <c r="I23" s="78"/>
      <c r="J23" s="78"/>
      <c r="K23" s="78"/>
      <c r="L23" s="78"/>
      <c r="M23" s="78"/>
      <c r="N23" s="78"/>
      <c r="O23" s="78"/>
      <c r="P23" s="78"/>
      <c r="Q23" s="78"/>
      <c r="R23" s="78"/>
      <c r="S23" s="78"/>
      <c r="T23" s="78"/>
      <c r="U23" s="78"/>
      <c r="V23" s="78"/>
      <c r="W23" s="78"/>
      <c r="X23" s="78"/>
      <c r="Y23" s="78"/>
      <c r="Z23" s="78"/>
      <c r="AA23" s="78"/>
      <c r="AB23" s="78"/>
      <c r="AC23" s="78"/>
    </row>
    <row r="24" spans="1:30" s="74" customFormat="1" hidden="1" x14ac:dyDescent="0.2">
      <c r="A24" s="53">
        <v>5505</v>
      </c>
      <c r="B24" s="69" t="s">
        <v>64</v>
      </c>
      <c r="C24" s="69" t="s">
        <v>107</v>
      </c>
      <c r="D24" s="78"/>
      <c r="E24" s="71"/>
      <c r="F24" s="78"/>
      <c r="G24" s="78"/>
      <c r="H24" s="78"/>
      <c r="I24" s="78"/>
      <c r="J24" s="78"/>
      <c r="K24" s="78"/>
      <c r="L24" s="78"/>
      <c r="M24" s="78"/>
      <c r="N24" s="78"/>
      <c r="O24" s="78"/>
      <c r="P24" s="78"/>
      <c r="Q24" s="78"/>
      <c r="R24" s="78"/>
      <c r="S24" s="78"/>
      <c r="T24" s="78"/>
      <c r="U24" s="78"/>
      <c r="V24" s="78"/>
      <c r="W24" s="78"/>
      <c r="X24" s="78"/>
      <c r="Y24" s="78"/>
      <c r="Z24" s="78"/>
      <c r="AA24" s="78"/>
      <c r="AB24" s="78"/>
      <c r="AC24" s="78"/>
    </row>
    <row r="25" spans="1:30" s="74" customFormat="1" hidden="1" x14ac:dyDescent="0.2">
      <c r="A25" s="53">
        <v>5505</v>
      </c>
      <c r="B25" s="69" t="s">
        <v>64</v>
      </c>
      <c r="C25" s="69" t="s">
        <v>108</v>
      </c>
      <c r="D25" s="78"/>
      <c r="E25" s="71"/>
      <c r="F25" s="78"/>
      <c r="G25" s="78"/>
      <c r="H25" s="78"/>
      <c r="I25" s="78"/>
      <c r="J25" s="78"/>
      <c r="K25" s="78"/>
      <c r="L25" s="78"/>
      <c r="M25" s="78"/>
      <c r="N25" s="78"/>
      <c r="O25" s="78"/>
      <c r="P25" s="78"/>
      <c r="Q25" s="78"/>
      <c r="R25" s="78"/>
      <c r="S25" s="78"/>
      <c r="T25" s="78"/>
      <c r="U25" s="78"/>
      <c r="V25" s="78"/>
      <c r="W25" s="78"/>
      <c r="X25" s="78"/>
      <c r="Y25" s="78"/>
      <c r="Z25" s="78"/>
      <c r="AA25" s="78"/>
      <c r="AB25" s="78"/>
      <c r="AC25" s="78"/>
    </row>
    <row r="26" spans="1:30" ht="11.25" hidden="1" customHeight="1" thickBot="1" x14ac:dyDescent="0.25">
      <c r="A26" s="43"/>
      <c r="B26" s="44"/>
      <c r="C26" s="44"/>
      <c r="D26" s="45"/>
      <c r="E26" s="45"/>
      <c r="F26" s="46"/>
      <c r="G26" s="46"/>
      <c r="H26" s="46"/>
      <c r="I26" s="46"/>
      <c r="J26" s="46"/>
      <c r="K26" s="46"/>
      <c r="L26" s="46"/>
      <c r="M26" s="46"/>
      <c r="N26" s="46"/>
      <c r="O26" s="46"/>
      <c r="P26" s="46"/>
      <c r="Q26" s="46"/>
      <c r="R26" s="46"/>
      <c r="S26" s="46"/>
      <c r="T26" s="46"/>
      <c r="U26" s="46"/>
      <c r="V26" s="46"/>
      <c r="W26" s="46"/>
      <c r="X26" s="46"/>
      <c r="Y26" s="46"/>
      <c r="Z26" s="46"/>
      <c r="AA26" s="46"/>
      <c r="AB26" s="46"/>
      <c r="AC26" s="46"/>
    </row>
    <row r="27" spans="1:30" ht="12" hidden="1" customHeight="1" thickBot="1" x14ac:dyDescent="0.25">
      <c r="A27" s="47"/>
      <c r="B27" s="36" t="s">
        <v>66</v>
      </c>
      <c r="C27" s="36"/>
      <c r="D27" s="48">
        <f t="shared" ref="D27:AC27" si="2">SUM(D14:D25)</f>
        <v>0</v>
      </c>
      <c r="E27" s="48">
        <f t="shared" si="2"/>
        <v>0</v>
      </c>
      <c r="F27" s="48">
        <f t="shared" si="2"/>
        <v>0</v>
      </c>
      <c r="G27" s="48">
        <f t="shared" si="2"/>
        <v>0</v>
      </c>
      <c r="H27" s="48">
        <f t="shared" si="2"/>
        <v>0</v>
      </c>
      <c r="I27" s="48">
        <f t="shared" si="2"/>
        <v>0</v>
      </c>
      <c r="J27" s="48">
        <f t="shared" si="2"/>
        <v>0</v>
      </c>
      <c r="K27" s="48">
        <f t="shared" si="2"/>
        <v>0</v>
      </c>
      <c r="L27" s="48">
        <f t="shared" si="2"/>
        <v>0</v>
      </c>
      <c r="M27" s="48">
        <f t="shared" si="2"/>
        <v>0</v>
      </c>
      <c r="N27" s="48">
        <f t="shared" si="2"/>
        <v>0</v>
      </c>
      <c r="O27" s="48">
        <f t="shared" si="2"/>
        <v>0</v>
      </c>
      <c r="P27" s="48">
        <f t="shared" si="2"/>
        <v>0</v>
      </c>
      <c r="Q27" s="48">
        <f t="shared" si="2"/>
        <v>0</v>
      </c>
      <c r="R27" s="48">
        <f t="shared" si="2"/>
        <v>0</v>
      </c>
      <c r="S27" s="48">
        <f t="shared" si="2"/>
        <v>0</v>
      </c>
      <c r="T27" s="48">
        <f t="shared" si="2"/>
        <v>0</v>
      </c>
      <c r="U27" s="48">
        <f t="shared" si="2"/>
        <v>0</v>
      </c>
      <c r="V27" s="48">
        <f t="shared" si="2"/>
        <v>0</v>
      </c>
      <c r="W27" s="48">
        <f t="shared" si="2"/>
        <v>0</v>
      </c>
      <c r="X27" s="48">
        <f t="shared" si="2"/>
        <v>0</v>
      </c>
      <c r="Y27" s="48">
        <f t="shared" si="2"/>
        <v>0</v>
      </c>
      <c r="Z27" s="48">
        <f t="shared" si="2"/>
        <v>0</v>
      </c>
      <c r="AA27" s="48">
        <f t="shared" si="2"/>
        <v>0</v>
      </c>
      <c r="AB27" s="48">
        <f t="shared" si="2"/>
        <v>0</v>
      </c>
      <c r="AC27" s="48">
        <f t="shared" si="2"/>
        <v>0</v>
      </c>
      <c r="AD27" s="49"/>
    </row>
    <row r="28" spans="1:30" ht="12.75" hidden="1" customHeight="1" x14ac:dyDescent="0.2">
      <c r="A28" s="38" t="s">
        <v>67</v>
      </c>
      <c r="B28" s="39"/>
      <c r="C28" s="39"/>
      <c r="D28" s="40"/>
      <c r="E28" s="40"/>
      <c r="F28" s="21"/>
      <c r="G28" s="21"/>
      <c r="H28" s="21"/>
      <c r="I28" s="21"/>
      <c r="J28" s="21"/>
      <c r="K28" s="21"/>
      <c r="L28" s="21"/>
      <c r="M28" s="21"/>
      <c r="N28" s="21"/>
      <c r="O28" s="21"/>
      <c r="P28" s="21"/>
      <c r="Q28" s="21"/>
      <c r="R28" s="21"/>
      <c r="S28" s="21"/>
      <c r="T28" s="21"/>
      <c r="U28" s="21"/>
      <c r="V28" s="21"/>
      <c r="W28" s="21"/>
      <c r="X28" s="21"/>
      <c r="Y28" s="21"/>
      <c r="Z28" s="21"/>
      <c r="AA28" s="21"/>
      <c r="AB28" s="21"/>
      <c r="AC28" s="21"/>
    </row>
    <row r="29" spans="1:30" ht="11.25" hidden="1" customHeight="1" x14ac:dyDescent="0.2">
      <c r="A29" s="53" t="s">
        <v>82</v>
      </c>
      <c r="B29" s="69" t="s">
        <v>83</v>
      </c>
      <c r="C29" s="50" t="s">
        <v>86</v>
      </c>
      <c r="D29" s="50"/>
      <c r="E29" s="79"/>
      <c r="F29" s="52"/>
      <c r="G29" s="52"/>
      <c r="H29" s="52"/>
      <c r="I29" s="52"/>
      <c r="J29" s="52"/>
      <c r="K29" s="52"/>
      <c r="L29" s="52"/>
      <c r="M29" s="52"/>
      <c r="N29" s="52"/>
      <c r="O29" s="52"/>
      <c r="P29" s="52"/>
      <c r="Q29" s="52"/>
      <c r="R29" s="52"/>
      <c r="S29" s="52"/>
      <c r="T29" s="52"/>
      <c r="U29" s="52"/>
      <c r="V29" s="52"/>
      <c r="W29" s="52"/>
      <c r="X29" s="52"/>
      <c r="Y29" s="52"/>
      <c r="Z29" s="52"/>
      <c r="AA29" s="52"/>
      <c r="AB29" s="52"/>
      <c r="AC29" s="52"/>
    </row>
    <row r="30" spans="1:30" ht="11.25" hidden="1" customHeight="1" x14ac:dyDescent="0.2">
      <c r="A30" s="53">
        <v>5603</v>
      </c>
      <c r="B30" s="50" t="s">
        <v>72</v>
      </c>
      <c r="C30" s="50" t="s">
        <v>109</v>
      </c>
      <c r="D30" s="71"/>
      <c r="E30" s="71"/>
      <c r="F30" s="52"/>
      <c r="G30" s="52"/>
      <c r="H30" s="52"/>
      <c r="I30" s="52"/>
      <c r="J30" s="52"/>
      <c r="K30" s="52"/>
      <c r="L30" s="52"/>
      <c r="M30" s="52"/>
      <c r="N30" s="52"/>
      <c r="O30" s="52"/>
      <c r="P30" s="52"/>
      <c r="Q30" s="52"/>
      <c r="R30" s="52"/>
      <c r="S30" s="52"/>
      <c r="T30" s="52"/>
      <c r="U30" s="52"/>
      <c r="V30" s="52"/>
      <c r="W30" s="52"/>
      <c r="X30" s="52"/>
      <c r="Y30" s="52"/>
      <c r="Z30" s="52"/>
      <c r="AA30" s="52"/>
      <c r="AB30" s="52"/>
      <c r="AC30" s="52"/>
    </row>
    <row r="31" spans="1:30" ht="11.25" hidden="1" customHeight="1" x14ac:dyDescent="0.2">
      <c r="A31" s="53">
        <v>5601</v>
      </c>
      <c r="B31" s="50" t="s">
        <v>68</v>
      </c>
      <c r="C31" s="50" t="s">
        <v>110</v>
      </c>
      <c r="D31" s="71"/>
      <c r="E31" s="71"/>
      <c r="F31" s="52"/>
      <c r="G31" s="52"/>
      <c r="H31" s="52"/>
      <c r="I31" s="52"/>
      <c r="J31" s="52"/>
      <c r="K31" s="52"/>
      <c r="L31" s="52"/>
      <c r="M31" s="52"/>
      <c r="N31" s="52"/>
      <c r="O31" s="52"/>
      <c r="P31" s="52"/>
      <c r="Q31" s="52"/>
      <c r="R31" s="52"/>
      <c r="S31" s="52"/>
      <c r="T31" s="52"/>
      <c r="U31" s="52"/>
      <c r="V31" s="52"/>
      <c r="W31" s="52"/>
      <c r="X31" s="52"/>
      <c r="Y31" s="52"/>
      <c r="Z31" s="52"/>
      <c r="AA31" s="52"/>
      <c r="AB31" s="52"/>
      <c r="AC31" s="52"/>
    </row>
    <row r="32" spans="1:30" ht="11.25" hidden="1" customHeight="1" x14ac:dyDescent="0.2">
      <c r="A32" s="53">
        <v>5604</v>
      </c>
      <c r="B32" s="69" t="s">
        <v>76</v>
      </c>
      <c r="C32" s="69" t="s">
        <v>111</v>
      </c>
      <c r="D32" s="71"/>
      <c r="E32" s="71"/>
      <c r="F32" s="52"/>
      <c r="G32" s="52"/>
      <c r="H32" s="52"/>
      <c r="I32" s="52"/>
      <c r="J32" s="52"/>
      <c r="K32" s="52"/>
      <c r="L32" s="52"/>
      <c r="M32" s="52"/>
      <c r="N32" s="52"/>
      <c r="O32" s="52"/>
      <c r="P32" s="52"/>
      <c r="Q32" s="52"/>
      <c r="R32" s="52"/>
      <c r="S32" s="52"/>
      <c r="T32" s="52"/>
      <c r="U32" s="52"/>
      <c r="V32" s="52"/>
      <c r="W32" s="52"/>
      <c r="X32" s="52"/>
      <c r="Y32" s="52"/>
      <c r="Z32" s="52"/>
      <c r="AA32" s="52"/>
      <c r="AB32" s="52"/>
      <c r="AC32" s="52"/>
    </row>
    <row r="33" spans="1:29" ht="11.25" hidden="1" customHeight="1" x14ac:dyDescent="0.2">
      <c r="A33" s="53">
        <v>5603</v>
      </c>
      <c r="B33" s="50" t="s">
        <v>72</v>
      </c>
      <c r="C33" s="69" t="s">
        <v>112</v>
      </c>
      <c r="D33" s="71"/>
      <c r="E33" s="71"/>
      <c r="F33" s="52"/>
      <c r="G33" s="52"/>
      <c r="H33" s="52"/>
      <c r="I33" s="52"/>
      <c r="J33" s="52"/>
      <c r="K33" s="52"/>
      <c r="L33" s="52"/>
      <c r="M33" s="52"/>
      <c r="N33" s="52"/>
      <c r="O33" s="52"/>
      <c r="P33" s="52"/>
      <c r="Q33" s="52"/>
      <c r="R33" s="52"/>
      <c r="S33" s="52"/>
      <c r="T33" s="52"/>
      <c r="U33" s="52"/>
      <c r="V33" s="52"/>
      <c r="W33" s="52"/>
      <c r="X33" s="52"/>
      <c r="Y33" s="52"/>
      <c r="Z33" s="52"/>
      <c r="AA33" s="52"/>
      <c r="AB33" s="52"/>
      <c r="AC33" s="52"/>
    </row>
    <row r="34" spans="1:29" ht="11.25" hidden="1" customHeight="1" x14ac:dyDescent="0.2">
      <c r="A34" s="53">
        <v>5602</v>
      </c>
      <c r="B34" s="50" t="s">
        <v>113</v>
      </c>
      <c r="C34" s="51" t="s">
        <v>114</v>
      </c>
      <c r="D34" s="71"/>
      <c r="E34" s="71"/>
      <c r="F34" s="52"/>
      <c r="G34" s="52"/>
      <c r="H34" s="52"/>
      <c r="I34" s="52"/>
      <c r="J34" s="52"/>
      <c r="K34" s="52"/>
      <c r="L34" s="52"/>
      <c r="M34" s="52"/>
      <c r="N34" s="52"/>
      <c r="O34" s="52"/>
      <c r="P34" s="52"/>
      <c r="Q34" s="52"/>
      <c r="R34" s="52"/>
      <c r="S34" s="52"/>
      <c r="T34" s="52"/>
      <c r="U34" s="52"/>
      <c r="V34" s="52"/>
      <c r="W34" s="52"/>
      <c r="X34" s="52"/>
      <c r="Y34" s="52"/>
      <c r="Z34" s="52"/>
      <c r="AA34" s="52"/>
      <c r="AB34" s="52"/>
      <c r="AC34" s="52"/>
    </row>
    <row r="35" spans="1:29" ht="11.25" hidden="1" customHeight="1" x14ac:dyDescent="0.2">
      <c r="A35" s="53">
        <v>5604</v>
      </c>
      <c r="B35" s="69" t="s">
        <v>76</v>
      </c>
      <c r="C35" s="28" t="s">
        <v>115</v>
      </c>
      <c r="D35" s="71"/>
      <c r="E35" s="71"/>
      <c r="F35" s="52"/>
      <c r="G35" s="52"/>
      <c r="H35" s="52"/>
      <c r="I35" s="52"/>
      <c r="J35" s="52"/>
      <c r="K35" s="52"/>
      <c r="L35" s="52"/>
      <c r="M35" s="52"/>
      <c r="N35" s="52"/>
      <c r="O35" s="52"/>
      <c r="P35" s="52"/>
      <c r="Q35" s="52"/>
      <c r="R35" s="52"/>
      <c r="S35" s="52"/>
      <c r="T35" s="52"/>
      <c r="U35" s="52"/>
      <c r="V35" s="52"/>
      <c r="W35" s="52"/>
      <c r="X35" s="52"/>
      <c r="Y35" s="52"/>
      <c r="Z35" s="52"/>
      <c r="AA35" s="52"/>
      <c r="AB35" s="52"/>
      <c r="AC35" s="52"/>
    </row>
    <row r="36" spans="1:29" hidden="1" x14ac:dyDescent="0.2">
      <c r="A36" s="53">
        <v>5604</v>
      </c>
      <c r="B36" s="69" t="s">
        <v>76</v>
      </c>
      <c r="C36" s="69" t="s">
        <v>77</v>
      </c>
      <c r="D36" s="71"/>
      <c r="E36" s="78"/>
      <c r="F36" s="52"/>
      <c r="G36" s="52"/>
      <c r="H36" s="52"/>
      <c r="I36" s="52"/>
      <c r="J36" s="52"/>
      <c r="K36" s="52"/>
      <c r="L36" s="52"/>
      <c r="M36" s="52"/>
      <c r="N36" s="52"/>
      <c r="O36" s="52"/>
      <c r="P36" s="52"/>
      <c r="Q36" s="52"/>
      <c r="R36" s="52"/>
      <c r="S36" s="52"/>
      <c r="T36" s="52"/>
      <c r="U36" s="52"/>
      <c r="V36" s="52"/>
      <c r="W36" s="52"/>
      <c r="X36" s="52"/>
      <c r="Y36" s="52"/>
      <c r="Z36" s="52"/>
      <c r="AA36" s="52"/>
      <c r="AB36" s="52"/>
      <c r="AC36" s="52"/>
    </row>
    <row r="37" spans="1:29" hidden="1" x14ac:dyDescent="0.2">
      <c r="A37" s="53">
        <v>5603</v>
      </c>
      <c r="B37" s="50" t="s">
        <v>72</v>
      </c>
      <c r="C37" s="69" t="s">
        <v>75</v>
      </c>
      <c r="D37" s="50"/>
      <c r="E37" s="51"/>
      <c r="F37" s="52"/>
      <c r="G37" s="52"/>
      <c r="H37" s="52"/>
      <c r="I37" s="52"/>
      <c r="J37" s="52"/>
      <c r="K37" s="52"/>
      <c r="L37" s="52"/>
      <c r="M37" s="52"/>
      <c r="N37" s="52"/>
      <c r="O37" s="52"/>
      <c r="P37" s="52"/>
      <c r="Q37" s="52"/>
      <c r="R37" s="52"/>
      <c r="S37" s="52"/>
      <c r="T37" s="52"/>
      <c r="U37" s="52"/>
      <c r="V37" s="52"/>
      <c r="W37" s="52"/>
      <c r="X37" s="52"/>
      <c r="Y37" s="52"/>
      <c r="Z37" s="52"/>
      <c r="AA37" s="52"/>
      <c r="AB37" s="52"/>
      <c r="AC37" s="52"/>
    </row>
    <row r="38" spans="1:29" hidden="1" x14ac:dyDescent="0.2">
      <c r="A38" s="53">
        <v>5603</v>
      </c>
      <c r="B38" s="50" t="s">
        <v>72</v>
      </c>
      <c r="C38" s="50" t="s">
        <v>116</v>
      </c>
      <c r="D38" s="50"/>
      <c r="E38" s="51"/>
      <c r="F38" s="52"/>
      <c r="G38" s="52"/>
      <c r="H38" s="52"/>
      <c r="I38" s="52"/>
      <c r="J38" s="52"/>
      <c r="K38" s="52"/>
      <c r="L38" s="52"/>
      <c r="M38" s="52"/>
      <c r="N38" s="52"/>
      <c r="O38" s="52"/>
      <c r="P38" s="52"/>
      <c r="Q38" s="52"/>
      <c r="R38" s="52"/>
      <c r="S38" s="52"/>
      <c r="T38" s="52"/>
      <c r="U38" s="52"/>
      <c r="V38" s="52"/>
      <c r="W38" s="52"/>
      <c r="X38" s="52"/>
      <c r="Y38" s="52"/>
      <c r="Z38" s="52"/>
      <c r="AA38" s="52"/>
      <c r="AB38" s="52"/>
      <c r="AC38" s="52"/>
    </row>
    <row r="39" spans="1:29" hidden="1" x14ac:dyDescent="0.2">
      <c r="A39" s="53">
        <v>5601</v>
      </c>
      <c r="B39" s="50" t="s">
        <v>68</v>
      </c>
      <c r="C39" s="50" t="s">
        <v>69</v>
      </c>
      <c r="D39" s="50"/>
      <c r="E39" s="51"/>
      <c r="F39" s="52"/>
      <c r="G39" s="52"/>
      <c r="H39" s="52"/>
      <c r="I39" s="52"/>
      <c r="J39" s="52"/>
      <c r="K39" s="52"/>
      <c r="L39" s="52"/>
      <c r="M39" s="52"/>
      <c r="N39" s="52"/>
      <c r="O39" s="52"/>
      <c r="P39" s="52"/>
      <c r="Q39" s="52"/>
      <c r="R39" s="52"/>
      <c r="S39" s="52"/>
      <c r="T39" s="52"/>
      <c r="U39" s="52"/>
      <c r="V39" s="52"/>
      <c r="W39" s="52"/>
      <c r="X39" s="52"/>
      <c r="Y39" s="52"/>
      <c r="Z39" s="52"/>
      <c r="AA39" s="52"/>
      <c r="AB39" s="52"/>
      <c r="AC39" s="52"/>
    </row>
    <row r="40" spans="1:29" hidden="1" x14ac:dyDescent="0.2">
      <c r="A40" s="23">
        <v>5603</v>
      </c>
      <c r="B40" s="54" t="s">
        <v>70</v>
      </c>
      <c r="C40" s="54" t="s">
        <v>71</v>
      </c>
      <c r="D40" s="26"/>
      <c r="E40" s="52"/>
      <c r="F40" s="52"/>
      <c r="G40" s="52"/>
      <c r="H40" s="52"/>
      <c r="I40" s="52"/>
      <c r="J40" s="52"/>
      <c r="K40" s="52"/>
      <c r="L40" s="52"/>
      <c r="M40" s="52"/>
      <c r="N40" s="52"/>
      <c r="O40" s="52"/>
      <c r="P40" s="52"/>
      <c r="Q40" s="52"/>
      <c r="R40" s="52"/>
      <c r="S40" s="52"/>
      <c r="T40" s="52"/>
      <c r="U40" s="52"/>
      <c r="V40" s="52"/>
      <c r="W40" s="52"/>
      <c r="X40" s="52"/>
      <c r="Y40" s="52"/>
      <c r="Z40" s="52"/>
      <c r="AA40" s="52"/>
      <c r="AB40" s="52"/>
      <c r="AC40" s="52"/>
    </row>
    <row r="41" spans="1:29" hidden="1" x14ac:dyDescent="0.2">
      <c r="A41" s="23">
        <v>5603</v>
      </c>
      <c r="B41" s="54" t="s">
        <v>72</v>
      </c>
      <c r="C41" s="54" t="s">
        <v>73</v>
      </c>
      <c r="D41" s="22"/>
      <c r="E41" s="54"/>
      <c r="F41" s="52"/>
      <c r="G41" s="52"/>
      <c r="H41" s="52"/>
      <c r="I41" s="52"/>
      <c r="J41" s="52"/>
      <c r="K41" s="52"/>
      <c r="L41" s="52"/>
      <c r="M41" s="52"/>
      <c r="N41" s="60"/>
      <c r="O41" s="52"/>
      <c r="P41" s="52"/>
      <c r="Q41" s="52"/>
      <c r="R41" s="52"/>
      <c r="S41" s="52"/>
      <c r="T41" s="52"/>
      <c r="U41" s="52"/>
      <c r="V41" s="52"/>
      <c r="W41" s="52"/>
      <c r="X41" s="52"/>
      <c r="Y41" s="52"/>
      <c r="Z41" s="52"/>
      <c r="AA41" s="52"/>
      <c r="AB41" s="52"/>
      <c r="AC41" s="52"/>
    </row>
    <row r="42" spans="1:29" hidden="1" x14ac:dyDescent="0.2">
      <c r="A42" s="23">
        <v>5603</v>
      </c>
      <c r="B42" s="54" t="s">
        <v>72</v>
      </c>
      <c r="C42" s="54" t="s">
        <v>74</v>
      </c>
      <c r="D42" s="22"/>
      <c r="E42" s="20"/>
      <c r="F42" s="52"/>
      <c r="G42" s="52"/>
      <c r="H42" s="52"/>
      <c r="I42" s="52"/>
      <c r="J42" s="52"/>
      <c r="K42" s="52"/>
      <c r="L42" s="52"/>
      <c r="M42" s="52"/>
      <c r="N42" s="52"/>
      <c r="O42" s="52"/>
      <c r="P42" s="52"/>
      <c r="Q42" s="52"/>
      <c r="R42" s="52"/>
      <c r="S42" s="52"/>
      <c r="T42" s="52"/>
      <c r="U42" s="52"/>
      <c r="V42" s="52"/>
      <c r="W42" s="52"/>
      <c r="X42" s="52"/>
      <c r="Y42" s="52"/>
      <c r="Z42" s="52"/>
      <c r="AA42" s="52"/>
      <c r="AB42" s="52"/>
      <c r="AC42" s="52"/>
    </row>
    <row r="43" spans="1:29" hidden="1" x14ac:dyDescent="0.2">
      <c r="A43" s="23">
        <v>5605</v>
      </c>
      <c r="B43" s="55" t="s">
        <v>78</v>
      </c>
      <c r="C43" s="22" t="s">
        <v>79</v>
      </c>
      <c r="D43" s="56"/>
      <c r="E43" s="25"/>
      <c r="F43" s="52"/>
      <c r="G43" s="52"/>
      <c r="H43" s="52"/>
      <c r="I43" s="52"/>
      <c r="J43" s="52"/>
      <c r="K43" s="52"/>
      <c r="L43" s="52"/>
      <c r="M43" s="52"/>
      <c r="N43" s="52"/>
      <c r="O43" s="52"/>
      <c r="P43" s="52"/>
      <c r="Q43" s="52"/>
      <c r="R43" s="52"/>
      <c r="S43" s="52"/>
      <c r="T43" s="52"/>
      <c r="U43" s="52"/>
      <c r="V43" s="52"/>
      <c r="W43" s="52"/>
      <c r="X43" s="57"/>
      <c r="Y43" s="52"/>
      <c r="Z43" s="52"/>
      <c r="AA43" s="52"/>
      <c r="AB43" s="52"/>
      <c r="AC43" s="52"/>
    </row>
    <row r="44" spans="1:29" s="74" customFormat="1" hidden="1" x14ac:dyDescent="0.2">
      <c r="A44" s="27">
        <v>5104</v>
      </c>
      <c r="B44" s="58" t="s">
        <v>80</v>
      </c>
      <c r="C44" s="80" t="s">
        <v>81</v>
      </c>
      <c r="D44" s="59"/>
      <c r="E44" s="78"/>
      <c r="F44" s="79"/>
      <c r="G44" s="79"/>
      <c r="H44" s="79"/>
      <c r="I44" s="79"/>
      <c r="J44" s="79"/>
      <c r="K44" s="79"/>
      <c r="L44" s="79"/>
      <c r="M44" s="79"/>
      <c r="N44" s="81"/>
      <c r="O44" s="79"/>
      <c r="P44" s="79"/>
      <c r="Q44" s="79"/>
      <c r="R44" s="79"/>
      <c r="S44" s="79"/>
      <c r="T44" s="79"/>
      <c r="U44" s="79"/>
      <c r="V44" s="79"/>
      <c r="W44" s="79"/>
      <c r="X44" s="79"/>
      <c r="Y44" s="79"/>
      <c r="Z44" s="79"/>
      <c r="AA44" s="79"/>
      <c r="AB44" s="79"/>
      <c r="AC44" s="79"/>
    </row>
    <row r="45" spans="1:29" s="74" customFormat="1" hidden="1" x14ac:dyDescent="0.2">
      <c r="A45" s="27" t="s">
        <v>82</v>
      </c>
      <c r="B45" s="58" t="s">
        <v>83</v>
      </c>
      <c r="C45" s="51" t="s">
        <v>117</v>
      </c>
      <c r="D45" s="59"/>
      <c r="E45" s="71"/>
      <c r="F45" s="79"/>
      <c r="G45" s="79"/>
      <c r="H45" s="79"/>
      <c r="I45" s="79"/>
      <c r="J45" s="79"/>
      <c r="K45" s="79"/>
      <c r="L45" s="79"/>
      <c r="M45" s="79"/>
      <c r="N45" s="79"/>
      <c r="O45" s="79"/>
      <c r="P45" s="79"/>
      <c r="Q45" s="79"/>
      <c r="R45" s="79"/>
      <c r="S45" s="79"/>
      <c r="T45" s="79"/>
      <c r="U45" s="79"/>
      <c r="V45" s="79"/>
      <c r="W45" s="79"/>
      <c r="X45" s="79"/>
      <c r="Y45" s="79"/>
      <c r="Z45" s="79"/>
      <c r="AA45" s="79"/>
      <c r="AB45" s="79"/>
      <c r="AC45" s="79"/>
    </row>
    <row r="46" spans="1:29" hidden="1" x14ac:dyDescent="0.2">
      <c r="A46" s="27" t="s">
        <v>82</v>
      </c>
      <c r="B46" s="58" t="s">
        <v>83</v>
      </c>
      <c r="C46" s="51" t="s">
        <v>84</v>
      </c>
      <c r="D46" s="59"/>
      <c r="E46" s="78"/>
      <c r="F46" s="52"/>
      <c r="G46" s="52"/>
      <c r="H46" s="52"/>
      <c r="I46" s="52"/>
      <c r="J46" s="52"/>
      <c r="K46" s="52"/>
      <c r="L46" s="52"/>
      <c r="M46" s="52"/>
      <c r="N46" s="52"/>
      <c r="O46" s="52"/>
      <c r="P46" s="52"/>
      <c r="Q46" s="52"/>
      <c r="R46" s="52"/>
      <c r="S46" s="52"/>
      <c r="T46" s="52"/>
      <c r="U46" s="52"/>
      <c r="V46" s="52"/>
      <c r="W46" s="52"/>
      <c r="X46" s="52"/>
      <c r="Y46" s="52"/>
      <c r="Z46" s="52"/>
      <c r="AA46" s="52"/>
      <c r="AB46" s="52"/>
      <c r="AC46" s="52"/>
    </row>
    <row r="47" spans="1:29" hidden="1" x14ac:dyDescent="0.2">
      <c r="A47" s="27" t="s">
        <v>82</v>
      </c>
      <c r="B47" s="58" t="s">
        <v>83</v>
      </c>
      <c r="C47" s="51" t="s">
        <v>85</v>
      </c>
      <c r="D47" s="61"/>
      <c r="E47" s="71"/>
      <c r="F47" s="52"/>
      <c r="G47" s="52"/>
      <c r="H47" s="52"/>
      <c r="I47" s="52"/>
      <c r="J47" s="52"/>
      <c r="K47" s="52"/>
      <c r="L47" s="52"/>
      <c r="M47" s="52"/>
      <c r="N47" s="52"/>
      <c r="O47" s="52"/>
      <c r="P47" s="52"/>
      <c r="Q47" s="52"/>
      <c r="R47" s="52"/>
      <c r="S47" s="52"/>
      <c r="T47" s="52"/>
      <c r="U47" s="52"/>
      <c r="V47" s="52"/>
      <c r="W47" s="52"/>
      <c r="X47" s="52"/>
      <c r="Y47" s="52"/>
      <c r="Z47" s="52"/>
      <c r="AA47" s="52"/>
      <c r="AB47" s="52"/>
      <c r="AC47" s="52"/>
    </row>
    <row r="48" spans="1:29" hidden="1" x14ac:dyDescent="0.2">
      <c r="A48" s="62"/>
      <c r="B48" s="63"/>
      <c r="C48" s="63"/>
      <c r="D48" s="64"/>
      <c r="E48" s="64"/>
      <c r="F48" s="46"/>
      <c r="G48" s="46"/>
      <c r="H48" s="46"/>
      <c r="I48" s="46"/>
      <c r="J48" s="46"/>
      <c r="K48" s="46"/>
      <c r="L48" s="46"/>
      <c r="M48" s="46"/>
      <c r="N48" s="46"/>
      <c r="O48" s="46"/>
      <c r="P48" s="46"/>
      <c r="Q48" s="46"/>
      <c r="R48" s="46"/>
      <c r="S48" s="46"/>
      <c r="T48" s="46"/>
      <c r="U48" s="46"/>
      <c r="V48" s="46"/>
      <c r="W48" s="46"/>
      <c r="X48" s="46"/>
      <c r="Y48" s="46"/>
      <c r="Z48" s="46"/>
      <c r="AA48" s="46"/>
      <c r="AB48" s="46"/>
      <c r="AC48" s="46"/>
    </row>
    <row r="49" spans="1:31" ht="12" hidden="1" thickBot="1" x14ac:dyDescent="0.25">
      <c r="A49" s="47"/>
      <c r="B49" s="36" t="s">
        <v>87</v>
      </c>
      <c r="C49" s="36"/>
      <c r="D49" s="37">
        <f>SUM(D36:D47)</f>
        <v>0</v>
      </c>
      <c r="E49" s="37">
        <f t="shared" ref="E49:AC49" si="3">SUM(E29:E47)</f>
        <v>0</v>
      </c>
      <c r="F49" s="37">
        <f t="shared" si="3"/>
        <v>0</v>
      </c>
      <c r="G49" s="37">
        <f t="shared" si="3"/>
        <v>0</v>
      </c>
      <c r="H49" s="37">
        <f t="shared" si="3"/>
        <v>0</v>
      </c>
      <c r="I49" s="37">
        <f t="shared" si="3"/>
        <v>0</v>
      </c>
      <c r="J49" s="37">
        <f t="shared" si="3"/>
        <v>0</v>
      </c>
      <c r="K49" s="37">
        <f t="shared" si="3"/>
        <v>0</v>
      </c>
      <c r="L49" s="37">
        <f t="shared" si="3"/>
        <v>0</v>
      </c>
      <c r="M49" s="37">
        <f t="shared" si="3"/>
        <v>0</v>
      </c>
      <c r="N49" s="37">
        <f t="shared" si="3"/>
        <v>0</v>
      </c>
      <c r="O49" s="37">
        <f t="shared" si="3"/>
        <v>0</v>
      </c>
      <c r="P49" s="37">
        <f t="shared" si="3"/>
        <v>0</v>
      </c>
      <c r="Q49" s="37">
        <f t="shared" si="3"/>
        <v>0</v>
      </c>
      <c r="R49" s="37">
        <f t="shared" si="3"/>
        <v>0</v>
      </c>
      <c r="S49" s="37">
        <f t="shared" si="3"/>
        <v>0</v>
      </c>
      <c r="T49" s="37">
        <f t="shared" si="3"/>
        <v>0</v>
      </c>
      <c r="U49" s="37">
        <f t="shared" si="3"/>
        <v>0</v>
      </c>
      <c r="V49" s="37">
        <f t="shared" si="3"/>
        <v>0</v>
      </c>
      <c r="W49" s="37">
        <f t="shared" si="3"/>
        <v>0</v>
      </c>
      <c r="X49" s="37">
        <f t="shared" si="3"/>
        <v>0</v>
      </c>
      <c r="Y49" s="37">
        <f t="shared" si="3"/>
        <v>0</v>
      </c>
      <c r="Z49" s="37">
        <f t="shared" si="3"/>
        <v>0</v>
      </c>
      <c r="AA49" s="37">
        <f t="shared" si="3"/>
        <v>0</v>
      </c>
      <c r="AB49" s="37">
        <f t="shared" si="3"/>
        <v>0</v>
      </c>
      <c r="AC49" s="37">
        <f t="shared" si="3"/>
        <v>0</v>
      </c>
    </row>
    <row r="50" spans="1:31" hidden="1" x14ac:dyDescent="0.2">
      <c r="A50" s="65"/>
      <c r="B50" s="66"/>
      <c r="C50" s="66"/>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row>
    <row r="51" spans="1:31" ht="12.75" hidden="1" customHeight="1" x14ac:dyDescent="0.2">
      <c r="A51" s="38" t="s">
        <v>118</v>
      </c>
      <c r="B51" s="39"/>
      <c r="C51" s="39"/>
      <c r="D51" s="40"/>
      <c r="E51" s="40"/>
      <c r="F51" s="21"/>
      <c r="G51" s="21"/>
      <c r="H51" s="21"/>
      <c r="I51" s="21"/>
      <c r="J51" s="21"/>
      <c r="K51" s="21"/>
      <c r="L51" s="21"/>
      <c r="M51" s="21"/>
      <c r="N51" s="21"/>
      <c r="O51" s="21"/>
      <c r="P51" s="21"/>
      <c r="Q51" s="21"/>
      <c r="R51" s="21"/>
      <c r="S51" s="21"/>
      <c r="T51" s="21"/>
      <c r="U51" s="21"/>
      <c r="V51" s="21"/>
      <c r="W51" s="21"/>
      <c r="X51" s="21"/>
      <c r="Y51" s="21"/>
      <c r="Z51" s="21"/>
      <c r="AA51" s="21"/>
      <c r="AB51" s="21"/>
      <c r="AC51" s="21"/>
    </row>
    <row r="52" spans="1:31" s="74" customFormat="1" ht="11.25" hidden="1" customHeight="1" x14ac:dyDescent="0.2">
      <c r="A52" s="53">
        <v>5702</v>
      </c>
      <c r="B52" s="50" t="s">
        <v>119</v>
      </c>
      <c r="C52" s="50" t="s">
        <v>120</v>
      </c>
      <c r="D52" s="50"/>
      <c r="E52" s="51"/>
      <c r="F52" s="79"/>
      <c r="G52" s="79"/>
      <c r="H52" s="79"/>
      <c r="I52" s="79"/>
      <c r="J52" s="79"/>
      <c r="K52" s="79"/>
      <c r="L52" s="79"/>
      <c r="M52" s="79"/>
      <c r="N52" s="79"/>
      <c r="O52" s="79"/>
      <c r="P52" s="79"/>
      <c r="Q52" s="79"/>
      <c r="R52" s="79"/>
      <c r="S52" s="79"/>
      <c r="T52" s="79"/>
      <c r="U52" s="79"/>
      <c r="V52" s="79"/>
      <c r="W52" s="79"/>
      <c r="X52" s="79"/>
      <c r="Y52" s="79"/>
      <c r="Z52" s="79"/>
      <c r="AA52" s="79"/>
      <c r="AB52" s="79"/>
      <c r="AC52" s="79"/>
    </row>
    <row r="53" spans="1:31" ht="11.25" hidden="1" customHeight="1" thickBot="1" x14ac:dyDescent="0.25">
      <c r="A53" s="53">
        <v>5705</v>
      </c>
      <c r="B53" s="50" t="s">
        <v>121</v>
      </c>
      <c r="C53" s="50" t="s">
        <v>122</v>
      </c>
      <c r="D53" s="22"/>
      <c r="E53" s="54"/>
      <c r="F53" s="52"/>
      <c r="G53" s="52"/>
      <c r="H53" s="52"/>
      <c r="I53" s="52"/>
      <c r="J53" s="52"/>
      <c r="K53" s="52"/>
      <c r="L53" s="52"/>
      <c r="M53" s="52"/>
      <c r="N53" s="52"/>
      <c r="O53" s="52"/>
      <c r="P53" s="52"/>
      <c r="Q53" s="52"/>
      <c r="R53" s="52"/>
      <c r="S53" s="52"/>
      <c r="T53" s="52"/>
      <c r="U53" s="52"/>
      <c r="V53" s="52"/>
      <c r="W53" s="52"/>
      <c r="X53" s="52"/>
      <c r="Y53" s="52"/>
      <c r="Z53" s="52"/>
      <c r="AA53" s="52"/>
      <c r="AB53" s="52"/>
      <c r="AC53" s="52"/>
    </row>
    <row r="54" spans="1:31" ht="12" hidden="1" thickBot="1" x14ac:dyDescent="0.25">
      <c r="A54" s="47"/>
      <c r="B54" s="36" t="s">
        <v>123</v>
      </c>
      <c r="C54" s="36"/>
      <c r="D54" s="37" t="e">
        <f>SUM(#REF!)</f>
        <v>#REF!</v>
      </c>
      <c r="E54" s="37">
        <f>SUM(E52:E52)</f>
        <v>0</v>
      </c>
      <c r="F54" s="37">
        <f t="shared" ref="F54:AC54" si="4">SUM(F52:F52)</f>
        <v>0</v>
      </c>
      <c r="G54" s="37">
        <f t="shared" si="4"/>
        <v>0</v>
      </c>
      <c r="H54" s="37">
        <f t="shared" si="4"/>
        <v>0</v>
      </c>
      <c r="I54" s="37">
        <f t="shared" si="4"/>
        <v>0</v>
      </c>
      <c r="J54" s="37">
        <f t="shared" si="4"/>
        <v>0</v>
      </c>
      <c r="K54" s="37">
        <f t="shared" si="4"/>
        <v>0</v>
      </c>
      <c r="L54" s="37">
        <f t="shared" si="4"/>
        <v>0</v>
      </c>
      <c r="M54" s="37">
        <f t="shared" si="4"/>
        <v>0</v>
      </c>
      <c r="N54" s="37">
        <f t="shared" si="4"/>
        <v>0</v>
      </c>
      <c r="O54" s="37">
        <f t="shared" si="4"/>
        <v>0</v>
      </c>
      <c r="P54" s="37">
        <f t="shared" si="4"/>
        <v>0</v>
      </c>
      <c r="Q54" s="37">
        <f t="shared" si="4"/>
        <v>0</v>
      </c>
      <c r="R54" s="37">
        <f t="shared" si="4"/>
        <v>0</v>
      </c>
      <c r="S54" s="37">
        <f t="shared" si="4"/>
        <v>0</v>
      </c>
      <c r="T54" s="37">
        <f t="shared" si="4"/>
        <v>0</v>
      </c>
      <c r="U54" s="37">
        <f t="shared" si="4"/>
        <v>0</v>
      </c>
      <c r="V54" s="37">
        <f t="shared" si="4"/>
        <v>0</v>
      </c>
      <c r="W54" s="37">
        <f t="shared" si="4"/>
        <v>0</v>
      </c>
      <c r="X54" s="37">
        <f t="shared" si="4"/>
        <v>0</v>
      </c>
      <c r="Y54" s="37">
        <f t="shared" si="4"/>
        <v>0</v>
      </c>
      <c r="Z54" s="37">
        <f t="shared" si="4"/>
        <v>0</v>
      </c>
      <c r="AA54" s="37">
        <f t="shared" si="4"/>
        <v>0</v>
      </c>
      <c r="AB54" s="37">
        <f t="shared" si="4"/>
        <v>0</v>
      </c>
      <c r="AC54" s="37">
        <f t="shared" si="4"/>
        <v>0</v>
      </c>
    </row>
    <row r="55" spans="1:31" s="68" customFormat="1" ht="12" hidden="1" customHeight="1" thickBot="1" x14ac:dyDescent="0.25">
      <c r="A55" s="65"/>
      <c r="B55" s="66"/>
      <c r="C55" s="66"/>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row>
    <row r="56" spans="1:31" ht="12" hidden="1" customHeight="1" thickBot="1" x14ac:dyDescent="0.25">
      <c r="A56" s="47"/>
      <c r="B56" s="36" t="s">
        <v>88</v>
      </c>
      <c r="C56" s="36"/>
      <c r="D56" s="48" t="e">
        <f>+#REF!+#REF!+D49+D27+D12</f>
        <v>#REF!</v>
      </c>
      <c r="E56" s="48">
        <f t="shared" ref="E56" si="5">+E54+E49+E27+E12</f>
        <v>0</v>
      </c>
      <c r="F56" s="48">
        <f t="shared" ref="F56:AC56" si="6">+F49+F27+F12</f>
        <v>0</v>
      </c>
      <c r="G56" s="48">
        <f t="shared" si="6"/>
        <v>0</v>
      </c>
      <c r="H56" s="48">
        <f t="shared" si="6"/>
        <v>0</v>
      </c>
      <c r="I56" s="48">
        <f t="shared" si="6"/>
        <v>0</v>
      </c>
      <c r="J56" s="48">
        <f t="shared" si="6"/>
        <v>25000</v>
      </c>
      <c r="K56" s="48">
        <f t="shared" si="6"/>
        <v>0</v>
      </c>
      <c r="L56" s="48">
        <f t="shared" si="6"/>
        <v>0</v>
      </c>
      <c r="M56" s="48">
        <f t="shared" si="6"/>
        <v>0</v>
      </c>
      <c r="N56" s="48">
        <f t="shared" si="6"/>
        <v>0</v>
      </c>
      <c r="O56" s="48">
        <f t="shared" si="6"/>
        <v>0</v>
      </c>
      <c r="P56" s="48">
        <f t="shared" si="6"/>
        <v>0</v>
      </c>
      <c r="Q56" s="48">
        <f t="shared" si="6"/>
        <v>0</v>
      </c>
      <c r="R56" s="48">
        <f t="shared" si="6"/>
        <v>0</v>
      </c>
      <c r="S56" s="48">
        <f t="shared" si="6"/>
        <v>0</v>
      </c>
      <c r="T56" s="48">
        <f t="shared" si="6"/>
        <v>0</v>
      </c>
      <c r="U56" s="48">
        <f t="shared" si="6"/>
        <v>0</v>
      </c>
      <c r="V56" s="48">
        <f t="shared" si="6"/>
        <v>0</v>
      </c>
      <c r="W56" s="48">
        <f t="shared" si="6"/>
        <v>0</v>
      </c>
      <c r="X56" s="48">
        <f t="shared" si="6"/>
        <v>0</v>
      </c>
      <c r="Y56" s="48">
        <f t="shared" si="6"/>
        <v>0</v>
      </c>
      <c r="Z56" s="48">
        <f t="shared" si="6"/>
        <v>0</v>
      </c>
      <c r="AA56" s="48">
        <f t="shared" si="6"/>
        <v>0</v>
      </c>
      <c r="AB56" s="48">
        <f t="shared" si="6"/>
        <v>0</v>
      </c>
      <c r="AC56" s="48">
        <f t="shared" si="6"/>
        <v>0</v>
      </c>
    </row>
    <row r="57" spans="1:31" ht="12" customHeight="1" thickBot="1" x14ac:dyDescent="0.25">
      <c r="A57" s="65"/>
      <c r="B57" s="66"/>
      <c r="C57" s="66"/>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row>
    <row r="58" spans="1:31" ht="12" customHeight="1" thickBot="1" x14ac:dyDescent="0.25">
      <c r="A58" s="117"/>
      <c r="B58" s="177" t="s">
        <v>19</v>
      </c>
      <c r="C58" s="178"/>
      <c r="D58" s="13"/>
      <c r="E58" s="76" t="s">
        <v>186</v>
      </c>
      <c r="F58" s="67"/>
      <c r="G58" s="67"/>
      <c r="H58" s="67"/>
      <c r="I58" s="67"/>
      <c r="J58" s="67"/>
      <c r="K58" s="67"/>
      <c r="L58" s="67"/>
      <c r="M58" s="67"/>
      <c r="N58" s="67"/>
      <c r="O58" s="67"/>
      <c r="P58" s="67"/>
      <c r="Q58" s="67"/>
      <c r="R58" s="67"/>
      <c r="S58" s="67"/>
      <c r="T58" s="67"/>
      <c r="U58" s="67"/>
      <c r="V58" s="67"/>
      <c r="W58" s="67"/>
      <c r="X58" s="67"/>
      <c r="Y58" s="67"/>
      <c r="Z58" s="67"/>
      <c r="AA58" s="67"/>
      <c r="AB58" s="67"/>
      <c r="AC58" s="67"/>
      <c r="AE58" s="130" t="s">
        <v>135</v>
      </c>
    </row>
    <row r="59" spans="1:31" ht="12" customHeight="1" thickBot="1" x14ac:dyDescent="0.25">
      <c r="A59" s="116" t="s">
        <v>135</v>
      </c>
      <c r="B59" s="118"/>
      <c r="C59" s="119"/>
      <c r="D59" s="13"/>
      <c r="E59" s="77" t="s">
        <v>185</v>
      </c>
      <c r="F59" s="67"/>
      <c r="G59" s="67"/>
      <c r="H59" s="67"/>
      <c r="I59" s="67"/>
      <c r="J59" s="67"/>
      <c r="K59" s="67"/>
      <c r="L59" s="67"/>
      <c r="M59" s="67"/>
      <c r="N59" s="67"/>
      <c r="O59" s="67"/>
      <c r="P59" s="67"/>
      <c r="Q59" s="67"/>
      <c r="R59" s="67"/>
      <c r="S59" s="67"/>
      <c r="T59" s="67"/>
      <c r="U59" s="67"/>
      <c r="V59" s="67"/>
      <c r="W59" s="67"/>
      <c r="X59" s="67"/>
      <c r="Y59" s="67"/>
      <c r="Z59" s="67"/>
      <c r="AA59" s="67"/>
      <c r="AB59" s="67"/>
      <c r="AC59" s="67"/>
      <c r="AE59" s="131" t="s">
        <v>187</v>
      </c>
    </row>
    <row r="60" spans="1:31" s="68" customFormat="1" ht="12" customHeight="1" thickBot="1" x14ac:dyDescent="0.25">
      <c r="A60" s="14" t="s">
        <v>23</v>
      </c>
      <c r="B60" s="15" t="s">
        <v>24</v>
      </c>
      <c r="C60" s="15" t="s">
        <v>25</v>
      </c>
      <c r="D60" s="15" t="s">
        <v>26</v>
      </c>
      <c r="E60" s="16" t="s">
        <v>10</v>
      </c>
      <c r="F60" s="67"/>
      <c r="G60" s="67"/>
      <c r="H60" s="67"/>
      <c r="I60" s="67"/>
      <c r="J60" s="67"/>
      <c r="K60" s="67"/>
      <c r="L60" s="67"/>
      <c r="M60" s="67"/>
      <c r="N60" s="67"/>
      <c r="O60" s="67"/>
      <c r="P60" s="67"/>
      <c r="Q60" s="67"/>
      <c r="R60" s="67"/>
      <c r="S60" s="67"/>
      <c r="T60" s="67"/>
      <c r="U60" s="67"/>
      <c r="V60" s="67"/>
      <c r="W60" s="67"/>
      <c r="X60" s="67"/>
      <c r="Y60" s="67"/>
      <c r="Z60" s="67"/>
      <c r="AA60" s="67"/>
      <c r="AB60" s="67"/>
      <c r="AC60" s="67"/>
      <c r="AE60" s="125"/>
    </row>
    <row r="61" spans="1:31" x14ac:dyDescent="0.2">
      <c r="A61" s="88" t="s">
        <v>89</v>
      </c>
      <c r="B61" s="89"/>
      <c r="C61" s="89"/>
      <c r="D61" s="90"/>
      <c r="E61" s="126"/>
      <c r="F61" s="127"/>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9"/>
      <c r="AE61" s="129"/>
    </row>
    <row r="62" spans="1:31" ht="15" x14ac:dyDescent="0.25">
      <c r="A62" s="23">
        <v>5000</v>
      </c>
      <c r="B62" s="24" t="s">
        <v>93</v>
      </c>
      <c r="C62" s="156" t="s">
        <v>256</v>
      </c>
      <c r="D62" s="25"/>
      <c r="E62" s="54">
        <v>11900000</v>
      </c>
      <c r="F62" s="20"/>
      <c r="G62" s="22"/>
      <c r="H62" s="22"/>
      <c r="I62" s="22"/>
      <c r="J62" s="22"/>
      <c r="K62" s="22"/>
      <c r="L62" s="22"/>
      <c r="M62" s="22"/>
      <c r="N62" s="22"/>
      <c r="O62" s="22"/>
      <c r="P62" s="22"/>
      <c r="Q62" s="22"/>
      <c r="R62" s="22"/>
      <c r="S62" s="22"/>
      <c r="T62" s="22"/>
      <c r="U62" s="22"/>
      <c r="V62" s="22"/>
      <c r="W62" s="22"/>
      <c r="X62" s="22"/>
      <c r="Y62" s="22"/>
      <c r="Z62" s="22"/>
      <c r="AA62" s="22"/>
      <c r="AB62" s="82"/>
      <c r="AC62" s="22"/>
      <c r="AE62" s="57"/>
    </row>
    <row r="63" spans="1:31" ht="15" x14ac:dyDescent="0.25">
      <c r="A63" s="149" t="s">
        <v>90</v>
      </c>
      <c r="B63" s="42" t="s">
        <v>91</v>
      </c>
      <c r="C63" s="157" t="s">
        <v>92</v>
      </c>
      <c r="D63" s="25"/>
      <c r="E63" s="20">
        <v>1000000</v>
      </c>
      <c r="F63" s="20"/>
      <c r="G63" s="22"/>
      <c r="H63" s="22"/>
      <c r="I63" s="22"/>
      <c r="J63" s="22"/>
      <c r="K63" s="22"/>
      <c r="L63" s="22"/>
      <c r="M63" s="22"/>
      <c r="N63" s="22"/>
      <c r="O63" s="22"/>
      <c r="P63" s="22"/>
      <c r="Q63" s="22"/>
      <c r="R63" s="22"/>
      <c r="S63" s="22"/>
      <c r="T63" s="22"/>
      <c r="U63" s="22"/>
      <c r="V63" s="22"/>
      <c r="W63" s="22"/>
      <c r="X63" s="22"/>
      <c r="Y63" s="22"/>
      <c r="Z63" s="22"/>
      <c r="AA63" s="22"/>
      <c r="AB63" s="82"/>
      <c r="AC63" s="22"/>
      <c r="AE63" s="57"/>
    </row>
    <row r="64" spans="1:31" ht="15" x14ac:dyDescent="0.25">
      <c r="A64" s="23">
        <v>5002</v>
      </c>
      <c r="B64" s="42" t="s">
        <v>124</v>
      </c>
      <c r="C64" s="156" t="s">
        <v>133</v>
      </c>
      <c r="D64" s="25"/>
      <c r="E64" s="20">
        <v>120000</v>
      </c>
      <c r="F64" s="20"/>
      <c r="G64" s="22"/>
      <c r="H64" s="22"/>
      <c r="I64" s="22"/>
      <c r="J64" s="22"/>
      <c r="K64" s="22"/>
      <c r="L64" s="22"/>
      <c r="M64" s="22"/>
      <c r="N64" s="22"/>
      <c r="O64" s="22"/>
      <c r="P64" s="22"/>
      <c r="Q64" s="22"/>
      <c r="R64" s="22"/>
      <c r="S64" s="22"/>
      <c r="T64" s="22"/>
      <c r="U64" s="22"/>
      <c r="V64" s="22"/>
      <c r="W64" s="22"/>
      <c r="X64" s="22"/>
      <c r="Y64" s="22"/>
      <c r="Z64" s="22"/>
      <c r="AA64" s="22"/>
      <c r="AB64" s="82"/>
      <c r="AC64" s="22"/>
      <c r="AE64" s="57"/>
    </row>
    <row r="65" spans="1:31" ht="15" x14ac:dyDescent="0.25">
      <c r="A65" s="41">
        <v>5002</v>
      </c>
      <c r="B65" s="42" t="s">
        <v>124</v>
      </c>
      <c r="C65" s="157" t="s">
        <v>125</v>
      </c>
      <c r="D65" s="25"/>
      <c r="E65" s="20">
        <v>550000</v>
      </c>
      <c r="F65" s="20"/>
      <c r="G65" s="22"/>
      <c r="H65" s="22"/>
      <c r="I65" s="22"/>
      <c r="J65" s="22"/>
      <c r="K65" s="22"/>
      <c r="L65" s="22"/>
      <c r="M65" s="22"/>
      <c r="N65" s="22"/>
      <c r="O65" s="22"/>
      <c r="P65" s="22"/>
      <c r="Q65" s="22"/>
      <c r="R65" s="22"/>
      <c r="S65" s="22"/>
      <c r="T65" s="22"/>
      <c r="U65" s="22"/>
      <c r="V65" s="22"/>
      <c r="W65" s="22"/>
      <c r="X65" s="22"/>
      <c r="Y65" s="22"/>
      <c r="Z65" s="22"/>
      <c r="AA65" s="22"/>
      <c r="AB65" s="82"/>
      <c r="AC65" s="22"/>
      <c r="AE65" s="57"/>
    </row>
    <row r="66" spans="1:31" ht="15" x14ac:dyDescent="0.25">
      <c r="A66" s="23">
        <v>5101</v>
      </c>
      <c r="B66" s="24" t="s">
        <v>93</v>
      </c>
      <c r="C66" s="157" t="s">
        <v>140</v>
      </c>
      <c r="D66" s="20"/>
      <c r="E66" s="22">
        <v>73611</v>
      </c>
      <c r="F66" s="20"/>
      <c r="G66" s="22"/>
      <c r="H66" s="22"/>
      <c r="I66" s="22"/>
      <c r="J66" s="22"/>
      <c r="K66" s="22"/>
      <c r="L66" s="22"/>
      <c r="M66" s="22"/>
      <c r="N66" s="22"/>
      <c r="O66" s="22"/>
      <c r="P66" s="22"/>
      <c r="Q66" s="22"/>
      <c r="R66" s="22"/>
      <c r="S66" s="22"/>
      <c r="T66" s="22"/>
      <c r="U66" s="22"/>
      <c r="V66" s="22"/>
      <c r="W66" s="22"/>
      <c r="X66" s="22"/>
      <c r="Y66" s="22"/>
      <c r="Z66" s="22"/>
      <c r="AA66" s="52"/>
      <c r="AB66" s="70"/>
      <c r="AC66" s="52"/>
      <c r="AE66" s="57"/>
    </row>
    <row r="67" spans="1:31" ht="15" x14ac:dyDescent="0.25">
      <c r="A67" s="23">
        <v>5101</v>
      </c>
      <c r="B67" s="24" t="s">
        <v>93</v>
      </c>
      <c r="C67" s="157" t="s">
        <v>94</v>
      </c>
      <c r="D67" s="20"/>
      <c r="E67" s="22">
        <v>60000</v>
      </c>
      <c r="F67" s="20"/>
      <c r="G67" s="22"/>
      <c r="H67" s="22"/>
      <c r="I67" s="22"/>
      <c r="J67" s="22"/>
      <c r="K67" s="22"/>
      <c r="L67" s="22"/>
      <c r="M67" s="22"/>
      <c r="N67" s="22"/>
      <c r="O67" s="22"/>
      <c r="P67" s="22"/>
      <c r="Q67" s="22"/>
      <c r="R67" s="22"/>
      <c r="S67" s="22"/>
      <c r="T67" s="22"/>
      <c r="U67" s="22"/>
      <c r="V67" s="22"/>
      <c r="W67" s="22"/>
      <c r="X67" s="22"/>
      <c r="Y67" s="22"/>
      <c r="Z67" s="22"/>
      <c r="AA67" s="52"/>
      <c r="AB67" s="70"/>
      <c r="AC67" s="52"/>
      <c r="AE67" s="57"/>
    </row>
    <row r="68" spans="1:31" ht="15" x14ac:dyDescent="0.25">
      <c r="A68" s="23">
        <v>5101</v>
      </c>
      <c r="B68" s="24" t="s">
        <v>93</v>
      </c>
      <c r="C68" s="157" t="s">
        <v>95</v>
      </c>
      <c r="D68" s="20"/>
      <c r="E68" s="22">
        <v>50000</v>
      </c>
      <c r="F68" s="20"/>
      <c r="G68" s="22"/>
      <c r="H68" s="22"/>
      <c r="I68" s="22"/>
      <c r="J68" s="22"/>
      <c r="K68" s="22"/>
      <c r="L68" s="22"/>
      <c r="M68" s="22"/>
      <c r="N68" s="22"/>
      <c r="O68" s="22"/>
      <c r="P68" s="22"/>
      <c r="Q68" s="22"/>
      <c r="R68" s="22"/>
      <c r="S68" s="22"/>
      <c r="T68" s="22"/>
      <c r="U68" s="22"/>
      <c r="V68" s="22"/>
      <c r="W68" s="22"/>
      <c r="X68" s="22"/>
      <c r="Y68" s="22"/>
      <c r="Z68" s="22"/>
      <c r="AA68" s="52"/>
      <c r="AB68" s="70"/>
      <c r="AC68" s="52"/>
      <c r="AE68" s="57"/>
    </row>
    <row r="69" spans="1:31" ht="15" x14ac:dyDescent="0.25">
      <c r="A69" s="23">
        <v>5101</v>
      </c>
      <c r="B69" s="24" t="s">
        <v>93</v>
      </c>
      <c r="C69" s="157" t="s">
        <v>96</v>
      </c>
      <c r="D69" s="20"/>
      <c r="E69" s="22">
        <v>48000</v>
      </c>
      <c r="F69" s="20"/>
      <c r="G69" s="22"/>
      <c r="H69" s="22"/>
      <c r="I69" s="22"/>
      <c r="J69" s="22"/>
      <c r="K69" s="22"/>
      <c r="L69" s="22"/>
      <c r="M69" s="22"/>
      <c r="N69" s="22"/>
      <c r="O69" s="22"/>
      <c r="P69" s="22"/>
      <c r="Q69" s="22"/>
      <c r="R69" s="22"/>
      <c r="S69" s="22"/>
      <c r="T69" s="22"/>
      <c r="U69" s="22"/>
      <c r="V69" s="22"/>
      <c r="W69" s="22"/>
      <c r="X69" s="22"/>
      <c r="Y69" s="22"/>
      <c r="Z69" s="22"/>
      <c r="AA69" s="52"/>
      <c r="AB69" s="52"/>
      <c r="AC69" s="52"/>
      <c r="AE69" s="57"/>
    </row>
    <row r="70" spans="1:31" ht="15" x14ac:dyDescent="0.25">
      <c r="A70" s="23">
        <v>5101</v>
      </c>
      <c r="B70" s="24" t="s">
        <v>93</v>
      </c>
      <c r="C70" s="157" t="s">
        <v>126</v>
      </c>
      <c r="D70" s="20"/>
      <c r="E70" s="22">
        <v>45000</v>
      </c>
      <c r="F70" s="20"/>
      <c r="G70" s="22"/>
      <c r="H70" s="22"/>
      <c r="I70" s="22"/>
      <c r="J70" s="22"/>
      <c r="K70" s="22"/>
      <c r="L70" s="22"/>
      <c r="M70" s="22"/>
      <c r="N70" s="22"/>
      <c r="O70" s="22"/>
      <c r="P70" s="22"/>
      <c r="Q70" s="22"/>
      <c r="R70" s="22"/>
      <c r="S70" s="22"/>
      <c r="T70" s="22"/>
      <c r="U70" s="22"/>
      <c r="V70" s="22"/>
      <c r="W70" s="22"/>
      <c r="X70" s="22"/>
      <c r="Y70" s="22"/>
      <c r="Z70" s="22"/>
      <c r="AA70" s="52"/>
      <c r="AB70" s="70"/>
      <c r="AC70" s="52"/>
      <c r="AE70" s="57"/>
    </row>
    <row r="71" spans="1:31" ht="15" x14ac:dyDescent="0.25">
      <c r="A71" s="23">
        <v>5101</v>
      </c>
      <c r="B71" s="24" t="s">
        <v>93</v>
      </c>
      <c r="C71" s="157" t="s">
        <v>127</v>
      </c>
      <c r="D71" s="20"/>
      <c r="E71" s="22">
        <v>50000</v>
      </c>
      <c r="F71" s="20">
        <v>50000</v>
      </c>
      <c r="G71" s="22">
        <v>50000</v>
      </c>
      <c r="H71" s="22">
        <v>50000</v>
      </c>
      <c r="I71" s="22">
        <v>50000</v>
      </c>
      <c r="J71" s="22">
        <v>50000</v>
      </c>
      <c r="K71" s="22">
        <v>50000</v>
      </c>
      <c r="L71" s="22">
        <v>50000</v>
      </c>
      <c r="M71" s="22">
        <v>50000</v>
      </c>
      <c r="N71" s="22">
        <v>50000</v>
      </c>
      <c r="O71" s="22">
        <v>50000</v>
      </c>
      <c r="P71" s="22">
        <v>50000</v>
      </c>
      <c r="Q71" s="22">
        <v>50000</v>
      </c>
      <c r="R71" s="22">
        <v>50000</v>
      </c>
      <c r="S71" s="22">
        <v>50000</v>
      </c>
      <c r="T71" s="22">
        <v>50000</v>
      </c>
      <c r="U71" s="22">
        <v>50000</v>
      </c>
      <c r="V71" s="22">
        <v>50000</v>
      </c>
      <c r="W71" s="22">
        <v>50000</v>
      </c>
      <c r="X71" s="22">
        <v>50000</v>
      </c>
      <c r="Y71" s="22">
        <v>50000</v>
      </c>
      <c r="Z71" s="22">
        <v>50000</v>
      </c>
      <c r="AA71" s="22">
        <v>50000</v>
      </c>
      <c r="AB71" s="22">
        <v>50000</v>
      </c>
      <c r="AC71" s="22">
        <v>50000</v>
      </c>
      <c r="AD71" s="82">
        <v>50000</v>
      </c>
      <c r="AE71" s="57"/>
    </row>
    <row r="72" spans="1:31" ht="15" x14ac:dyDescent="0.25">
      <c r="A72" s="165">
        <v>5102</v>
      </c>
      <c r="B72" s="166" t="s">
        <v>97</v>
      </c>
      <c r="C72" s="167" t="s">
        <v>128</v>
      </c>
      <c r="D72" s="64"/>
      <c r="E72" s="63">
        <v>165000</v>
      </c>
      <c r="F72" s="45"/>
      <c r="G72" s="46"/>
      <c r="H72" s="46"/>
      <c r="I72" s="46"/>
      <c r="J72" s="46"/>
      <c r="K72" s="46"/>
      <c r="L72" s="46"/>
      <c r="M72" s="46"/>
      <c r="N72" s="46"/>
      <c r="O72" s="46"/>
      <c r="P72" s="46"/>
      <c r="Q72" s="46"/>
      <c r="R72" s="46"/>
      <c r="S72" s="46"/>
      <c r="T72" s="46"/>
      <c r="U72" s="46"/>
      <c r="V72" s="46"/>
      <c r="W72" s="46"/>
      <c r="X72" s="46"/>
      <c r="Y72" s="46"/>
      <c r="Z72" s="46"/>
      <c r="AA72" s="168"/>
      <c r="AB72" s="164"/>
      <c r="AC72" s="34"/>
      <c r="AE72" s="152"/>
    </row>
    <row r="73" spans="1:31" ht="15" x14ac:dyDescent="0.25">
      <c r="A73" s="171">
        <v>5505</v>
      </c>
      <c r="B73" s="24" t="s">
        <v>300</v>
      </c>
      <c r="C73" s="156" t="s">
        <v>301</v>
      </c>
      <c r="D73" s="54"/>
      <c r="E73" s="172" t="s">
        <v>290</v>
      </c>
      <c r="F73" s="54"/>
      <c r="G73" s="54"/>
      <c r="H73" s="54"/>
      <c r="I73" s="54"/>
      <c r="J73" s="54"/>
      <c r="K73" s="54"/>
      <c r="L73" s="54"/>
      <c r="M73" s="54"/>
      <c r="N73" s="54"/>
      <c r="O73" s="54"/>
      <c r="P73" s="54"/>
      <c r="Q73" s="54"/>
      <c r="R73" s="54"/>
      <c r="S73" s="54"/>
      <c r="T73" s="54"/>
      <c r="U73" s="54"/>
      <c r="V73" s="54"/>
      <c r="W73" s="54"/>
      <c r="X73" s="54"/>
      <c r="Y73" s="54"/>
      <c r="Z73" s="54"/>
      <c r="AA73" s="52"/>
      <c r="AB73" s="52"/>
      <c r="AC73" s="52"/>
      <c r="AD73" s="57"/>
      <c r="AE73" s="57"/>
    </row>
    <row r="74" spans="1:31" ht="15" x14ac:dyDescent="0.25">
      <c r="A74" s="171">
        <v>5505</v>
      </c>
      <c r="B74" s="24" t="s">
        <v>300</v>
      </c>
      <c r="C74" s="156" t="s">
        <v>302</v>
      </c>
      <c r="D74" s="54"/>
      <c r="E74" s="54">
        <v>125000</v>
      </c>
      <c r="F74" s="54"/>
      <c r="G74" s="54"/>
      <c r="H74" s="54"/>
      <c r="I74" s="54"/>
      <c r="J74" s="54"/>
      <c r="K74" s="54"/>
      <c r="L74" s="54"/>
      <c r="M74" s="54"/>
      <c r="N74" s="54"/>
      <c r="O74" s="54"/>
      <c r="P74" s="54"/>
      <c r="Q74" s="54"/>
      <c r="R74" s="54"/>
      <c r="S74" s="54"/>
      <c r="T74" s="54"/>
      <c r="U74" s="54"/>
      <c r="V74" s="54"/>
      <c r="W74" s="54"/>
      <c r="X74" s="54"/>
      <c r="Y74" s="54"/>
      <c r="Z74" s="54"/>
      <c r="AA74" s="52"/>
      <c r="AB74" s="52"/>
      <c r="AC74" s="52"/>
      <c r="AD74" s="57"/>
      <c r="AE74" s="57"/>
    </row>
    <row r="75" spans="1:31" ht="12" thickBot="1" x14ac:dyDescent="0.25">
      <c r="A75" s="169"/>
      <c r="B75" s="155" t="s">
        <v>132</v>
      </c>
      <c r="C75" s="155"/>
      <c r="D75" s="170" t="e">
        <f>SUM(#REF!)</f>
        <v>#REF!</v>
      </c>
      <c r="E75" s="170">
        <f>SUM(E62:E72)</f>
        <v>14061611</v>
      </c>
      <c r="F75" s="72"/>
      <c r="G75" s="72"/>
      <c r="H75" s="72"/>
      <c r="I75" s="72"/>
      <c r="J75" s="72"/>
      <c r="K75" s="72"/>
      <c r="L75" s="72"/>
      <c r="M75" s="72"/>
      <c r="N75" s="72"/>
      <c r="O75" s="72"/>
      <c r="P75" s="72"/>
      <c r="Q75" s="72"/>
      <c r="R75" s="72"/>
      <c r="S75" s="72"/>
      <c r="T75" s="72"/>
      <c r="U75" s="72"/>
      <c r="V75" s="72"/>
      <c r="W75" s="72"/>
      <c r="X75" s="72"/>
      <c r="Y75" s="72"/>
      <c r="Z75" s="72"/>
      <c r="AA75" s="72"/>
      <c r="AB75" s="72"/>
      <c r="AC75" s="72"/>
      <c r="AE75" s="132"/>
    </row>
    <row r="76" spans="1:31" x14ac:dyDescent="0.2">
      <c r="A76" s="88" t="s">
        <v>64</v>
      </c>
      <c r="B76" s="89"/>
      <c r="C76" s="89"/>
      <c r="D76" s="90"/>
      <c r="E76" s="91"/>
      <c r="F76" s="72"/>
      <c r="G76" s="72"/>
      <c r="H76" s="72"/>
      <c r="I76" s="72"/>
      <c r="J76" s="72"/>
      <c r="K76" s="72"/>
      <c r="L76" s="72"/>
      <c r="M76" s="72"/>
      <c r="N76" s="72"/>
      <c r="O76" s="72"/>
      <c r="P76" s="72"/>
      <c r="Q76" s="72"/>
      <c r="R76" s="72"/>
      <c r="S76" s="72"/>
      <c r="T76" s="72"/>
      <c r="U76" s="72"/>
      <c r="V76" s="72"/>
      <c r="W76" s="72"/>
      <c r="X76" s="72"/>
      <c r="Y76" s="72"/>
      <c r="Z76" s="72"/>
      <c r="AA76" s="72"/>
      <c r="AB76" s="72"/>
      <c r="AC76" s="72"/>
      <c r="AE76" s="129"/>
    </row>
    <row r="77" spans="1:31" ht="15.75" thickBot="1" x14ac:dyDescent="0.3">
      <c r="A77" s="41">
        <v>5505</v>
      </c>
      <c r="B77" s="42" t="s">
        <v>64</v>
      </c>
      <c r="C77" s="123" t="s">
        <v>65</v>
      </c>
      <c r="D77" s="25"/>
      <c r="E77" s="20">
        <v>1000000</v>
      </c>
      <c r="F77" s="72"/>
      <c r="G77" s="72"/>
      <c r="H77" s="72"/>
      <c r="I77" s="72"/>
      <c r="J77" s="72"/>
      <c r="K77" s="72"/>
      <c r="L77" s="72"/>
      <c r="M77" s="72"/>
      <c r="N77" s="72"/>
      <c r="O77" s="72"/>
      <c r="P77" s="72"/>
      <c r="Q77" s="72"/>
      <c r="R77" s="72"/>
      <c r="S77" s="72"/>
      <c r="T77" s="72"/>
      <c r="U77" s="72"/>
      <c r="V77" s="72"/>
      <c r="W77" s="72"/>
      <c r="X77" s="72"/>
      <c r="Y77" s="72"/>
      <c r="Z77" s="72"/>
      <c r="AA77" s="72"/>
      <c r="AB77" s="72"/>
      <c r="AC77" s="72"/>
      <c r="AE77" s="57"/>
    </row>
    <row r="78" spans="1:31" x14ac:dyDescent="0.2">
      <c r="A78" s="114" t="s">
        <v>98</v>
      </c>
      <c r="B78" s="89"/>
      <c r="C78" s="89"/>
      <c r="D78" s="90"/>
      <c r="E78" s="91"/>
      <c r="F78" s="73"/>
      <c r="G78" s="73"/>
      <c r="H78" s="73"/>
      <c r="I78" s="73"/>
      <c r="J78" s="73"/>
      <c r="K78" s="73"/>
      <c r="L78" s="73"/>
      <c r="M78" s="73"/>
      <c r="N78" s="73"/>
      <c r="O78" s="73"/>
      <c r="P78" s="73"/>
      <c r="Q78" s="73"/>
      <c r="R78" s="73"/>
      <c r="S78" s="73"/>
      <c r="T78" s="73"/>
      <c r="U78" s="73"/>
      <c r="V78" s="73"/>
      <c r="W78" s="73"/>
      <c r="X78" s="73"/>
      <c r="Y78" s="73"/>
      <c r="Z78" s="73"/>
      <c r="AA78" s="73"/>
      <c r="AB78" s="73"/>
      <c r="AC78" s="73"/>
      <c r="AE78" s="129"/>
    </row>
    <row r="79" spans="1:31" ht="15.75" thickBot="1" x14ac:dyDescent="0.3">
      <c r="A79" s="106">
        <v>5001</v>
      </c>
      <c r="B79" s="107" t="s">
        <v>98</v>
      </c>
      <c r="C79" s="124" t="s">
        <v>148</v>
      </c>
      <c r="D79" s="108"/>
      <c r="E79" s="109">
        <v>650000</v>
      </c>
      <c r="F79" s="73"/>
      <c r="G79" s="73"/>
      <c r="H79" s="73"/>
      <c r="I79" s="73"/>
      <c r="J79" s="73"/>
      <c r="K79" s="73"/>
      <c r="L79" s="73"/>
      <c r="M79" s="73"/>
      <c r="N79" s="73"/>
      <c r="O79" s="73"/>
      <c r="P79" s="73"/>
      <c r="Q79" s="73"/>
      <c r="R79" s="73"/>
      <c r="S79" s="73"/>
      <c r="T79" s="73"/>
      <c r="U79" s="73"/>
      <c r="V79" s="73"/>
      <c r="W79" s="73"/>
      <c r="X79" s="73"/>
      <c r="Y79" s="73"/>
      <c r="Z79" s="73"/>
      <c r="AA79" s="73"/>
      <c r="AB79" s="73"/>
      <c r="AC79" s="73"/>
      <c r="AE79" s="57"/>
    </row>
    <row r="80" spans="1:31" ht="12" thickBot="1" x14ac:dyDescent="0.25">
      <c r="A80" s="110"/>
      <c r="B80" s="111" t="s">
        <v>99</v>
      </c>
      <c r="C80" s="112"/>
      <c r="D80" s="113">
        <f>SUM(D79:D79)</f>
        <v>0</v>
      </c>
      <c r="E80" s="113">
        <f>SUM(E79:E79)</f>
        <v>650000</v>
      </c>
      <c r="F80" s="73"/>
      <c r="G80" s="73"/>
      <c r="H80" s="73"/>
      <c r="I80" s="73"/>
      <c r="J80" s="73"/>
      <c r="K80" s="73"/>
      <c r="L80" s="73"/>
      <c r="M80" s="73"/>
      <c r="N80" s="73"/>
      <c r="O80" s="73"/>
      <c r="P80" s="73"/>
      <c r="Q80" s="73"/>
      <c r="R80" s="73"/>
      <c r="S80" s="73"/>
      <c r="T80" s="73"/>
      <c r="U80" s="73"/>
      <c r="V80" s="73"/>
      <c r="W80" s="73"/>
      <c r="X80" s="73"/>
      <c r="Y80" s="73"/>
      <c r="Z80" s="73"/>
      <c r="AA80" s="73"/>
      <c r="AB80" s="73"/>
      <c r="AC80" s="73"/>
      <c r="AE80" s="129"/>
    </row>
    <row r="81" spans="1:31" x14ac:dyDescent="0.2">
      <c r="A81" s="133" t="s">
        <v>60</v>
      </c>
      <c r="B81" s="129"/>
      <c r="C81" s="129"/>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29"/>
      <c r="AE81" s="129"/>
    </row>
    <row r="82" spans="1:31" ht="15" x14ac:dyDescent="0.25">
      <c r="A82" s="134">
        <v>5502</v>
      </c>
      <c r="B82" s="83" t="s">
        <v>188</v>
      </c>
      <c r="C82" s="136" t="s">
        <v>189</v>
      </c>
      <c r="D82" s="57"/>
      <c r="E82" s="135">
        <v>350000</v>
      </c>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row>
    <row r="83" spans="1:31" ht="15" x14ac:dyDescent="0.25">
      <c r="A83" s="134">
        <v>5502</v>
      </c>
      <c r="B83" s="83" t="s">
        <v>188</v>
      </c>
      <c r="C83" s="136" t="s">
        <v>190</v>
      </c>
      <c r="D83" s="57"/>
      <c r="E83" s="135">
        <v>50000</v>
      </c>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row>
    <row r="84" spans="1:31" ht="15" x14ac:dyDescent="0.25">
      <c r="A84" s="134">
        <v>5502</v>
      </c>
      <c r="B84" s="83" t="s">
        <v>188</v>
      </c>
      <c r="C84" s="136" t="s">
        <v>191</v>
      </c>
      <c r="D84" s="57"/>
      <c r="E84" s="135">
        <v>110000</v>
      </c>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row>
    <row r="85" spans="1:31" ht="15" x14ac:dyDescent="0.25">
      <c r="A85" s="134">
        <v>5502</v>
      </c>
      <c r="B85" s="83" t="s">
        <v>188</v>
      </c>
      <c r="C85" s="136" t="s">
        <v>192</v>
      </c>
      <c r="D85" s="57"/>
      <c r="E85" s="135">
        <v>100000</v>
      </c>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row>
    <row r="86" spans="1:31" ht="15" x14ac:dyDescent="0.25">
      <c r="A86" s="134">
        <v>5502</v>
      </c>
      <c r="B86" s="83" t="s">
        <v>188</v>
      </c>
      <c r="C86" s="136" t="s">
        <v>217</v>
      </c>
      <c r="D86" s="57"/>
      <c r="E86" s="135">
        <v>200000</v>
      </c>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row>
    <row r="87" spans="1:31" ht="15" x14ac:dyDescent="0.25">
      <c r="A87" s="134">
        <v>5502</v>
      </c>
      <c r="B87" s="83" t="s">
        <v>188</v>
      </c>
      <c r="C87" s="136" t="s">
        <v>193</v>
      </c>
      <c r="D87" s="57"/>
      <c r="E87" s="135">
        <v>190000</v>
      </c>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row>
    <row r="88" spans="1:31" ht="15" x14ac:dyDescent="0.25">
      <c r="A88" s="134">
        <v>5502</v>
      </c>
      <c r="B88" s="83" t="s">
        <v>188</v>
      </c>
      <c r="C88" s="136" t="s">
        <v>194</v>
      </c>
      <c r="D88" s="57"/>
      <c r="E88" s="135">
        <v>100000</v>
      </c>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row>
    <row r="89" spans="1:31" ht="15" x14ac:dyDescent="0.25">
      <c r="A89" s="134">
        <v>5501</v>
      </c>
      <c r="B89" s="83" t="s">
        <v>203</v>
      </c>
      <c r="C89" s="136" t="s">
        <v>195</v>
      </c>
      <c r="D89" s="57"/>
      <c r="E89" s="135">
        <v>225000</v>
      </c>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row>
    <row r="90" spans="1:31" ht="15" x14ac:dyDescent="0.25">
      <c r="A90" s="134">
        <v>5502</v>
      </c>
      <c r="B90" s="83" t="s">
        <v>188</v>
      </c>
      <c r="C90" s="136" t="s">
        <v>196</v>
      </c>
      <c r="D90" s="57"/>
      <c r="E90" s="135">
        <v>200000</v>
      </c>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row>
    <row r="91" spans="1:31" ht="15" x14ac:dyDescent="0.25">
      <c r="A91" s="134">
        <v>5501</v>
      </c>
      <c r="B91" s="83" t="s">
        <v>203</v>
      </c>
      <c r="C91" s="136" t="s">
        <v>197</v>
      </c>
      <c r="D91" s="57"/>
      <c r="E91" s="135">
        <v>50000</v>
      </c>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row>
    <row r="92" spans="1:31" ht="15" x14ac:dyDescent="0.25">
      <c r="A92" s="134">
        <v>5501</v>
      </c>
      <c r="B92" s="83" t="s">
        <v>203</v>
      </c>
      <c r="C92" s="136" t="s">
        <v>198</v>
      </c>
      <c r="D92" s="57"/>
      <c r="E92" s="135">
        <v>50000</v>
      </c>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row>
    <row r="93" spans="1:31" ht="15" x14ac:dyDescent="0.25">
      <c r="A93" s="134">
        <v>5502</v>
      </c>
      <c r="B93" s="83" t="s">
        <v>188</v>
      </c>
      <c r="C93" s="136" t="s">
        <v>199</v>
      </c>
      <c r="D93" s="57"/>
      <c r="E93" s="135">
        <v>50000</v>
      </c>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row>
    <row r="94" spans="1:31" ht="15" x14ac:dyDescent="0.25">
      <c r="A94" s="134">
        <v>5001</v>
      </c>
      <c r="B94" s="154" t="s">
        <v>129</v>
      </c>
      <c r="C94" s="136" t="s">
        <v>200</v>
      </c>
      <c r="D94" s="57"/>
      <c r="E94" s="135">
        <v>1000000</v>
      </c>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row>
    <row r="95" spans="1:31" ht="15" x14ac:dyDescent="0.25">
      <c r="A95" s="134">
        <v>5506</v>
      </c>
      <c r="B95" s="154" t="s">
        <v>204</v>
      </c>
      <c r="C95" s="136" t="s">
        <v>201</v>
      </c>
      <c r="D95" s="57"/>
      <c r="E95" s="135">
        <v>50000</v>
      </c>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row>
    <row r="96" spans="1:31" ht="15" x14ac:dyDescent="0.25">
      <c r="A96" s="134">
        <v>5502</v>
      </c>
      <c r="B96" s="154" t="s">
        <v>188</v>
      </c>
      <c r="C96" s="136" t="s">
        <v>202</v>
      </c>
      <c r="D96" s="57"/>
      <c r="E96" s="141">
        <v>100000</v>
      </c>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row>
    <row r="97" spans="1:31" ht="15" x14ac:dyDescent="0.25">
      <c r="A97" s="134">
        <v>5501</v>
      </c>
      <c r="B97" s="138" t="s">
        <v>188</v>
      </c>
      <c r="C97" s="153" t="s">
        <v>275</v>
      </c>
      <c r="D97" s="140"/>
      <c r="E97" s="135">
        <v>175000</v>
      </c>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52"/>
    </row>
    <row r="98" spans="1:31" ht="15" x14ac:dyDescent="0.25">
      <c r="A98" s="134">
        <v>5501</v>
      </c>
      <c r="B98" s="138" t="s">
        <v>203</v>
      </c>
      <c r="C98" s="153" t="s">
        <v>272</v>
      </c>
      <c r="D98" s="140"/>
      <c r="E98" s="135">
        <v>175000</v>
      </c>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52"/>
    </row>
    <row r="99" spans="1:31" ht="15" x14ac:dyDescent="0.25">
      <c r="A99" s="134">
        <v>5501</v>
      </c>
      <c r="B99" s="138" t="s">
        <v>203</v>
      </c>
      <c r="C99" s="153" t="s">
        <v>273</v>
      </c>
      <c r="D99" s="140"/>
      <c r="E99" s="135">
        <v>175000</v>
      </c>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52"/>
    </row>
    <row r="100" spans="1:31" ht="15" x14ac:dyDescent="0.25">
      <c r="A100" s="134">
        <v>5501</v>
      </c>
      <c r="B100" s="138" t="s">
        <v>203</v>
      </c>
      <c r="C100" s="136" t="s">
        <v>274</v>
      </c>
      <c r="D100" s="140"/>
      <c r="E100" s="135">
        <v>175000</v>
      </c>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57"/>
    </row>
    <row r="101" spans="1:31" ht="15" x14ac:dyDescent="0.25">
      <c r="A101" s="134">
        <v>5501</v>
      </c>
      <c r="B101" s="83" t="s">
        <v>203</v>
      </c>
      <c r="C101" s="136" t="s">
        <v>303</v>
      </c>
      <c r="D101" s="57"/>
      <c r="E101" s="135">
        <v>125000</v>
      </c>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row>
    <row r="102" spans="1:31" ht="15" x14ac:dyDescent="0.25">
      <c r="A102" s="134" t="s">
        <v>304</v>
      </c>
      <c r="B102" s="83" t="s">
        <v>305</v>
      </c>
      <c r="C102" s="136" t="s">
        <v>306</v>
      </c>
      <c r="D102" s="57"/>
      <c r="E102" s="135">
        <v>1500000</v>
      </c>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row>
    <row r="103" spans="1:31" ht="15" x14ac:dyDescent="0.25">
      <c r="A103" s="137"/>
      <c r="B103" s="138" t="s">
        <v>255</v>
      </c>
      <c r="C103" s="139"/>
      <c r="D103" s="140"/>
      <c r="E103" s="135">
        <f>SUM(E82:E102)</f>
        <v>5150000</v>
      </c>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2"/>
    </row>
    <row r="104" spans="1:31" ht="12.75" x14ac:dyDescent="0.2">
      <c r="A104" s="179" t="s">
        <v>253</v>
      </c>
      <c r="B104" s="179"/>
      <c r="C104" s="179"/>
      <c r="D104" s="179"/>
      <c r="E104" s="180"/>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row>
    <row r="105" spans="1:31" ht="15" x14ac:dyDescent="0.25">
      <c r="A105" s="134">
        <v>5709</v>
      </c>
      <c r="B105" s="134" t="s">
        <v>118</v>
      </c>
      <c r="C105" s="136" t="s">
        <v>254</v>
      </c>
      <c r="D105" s="57"/>
      <c r="E105" s="143">
        <v>1500000</v>
      </c>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row>
    <row r="106" spans="1:31" ht="15" x14ac:dyDescent="0.25">
      <c r="A106" s="134">
        <v>5603</v>
      </c>
      <c r="B106" s="134" t="s">
        <v>298</v>
      </c>
      <c r="C106" s="136" t="s">
        <v>299</v>
      </c>
      <c r="D106" s="57"/>
      <c r="E106" s="163">
        <v>500000</v>
      </c>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row>
  </sheetData>
  <mergeCells count="2">
    <mergeCell ref="B58:C58"/>
    <mergeCell ref="A104:AE104"/>
  </mergeCells>
  <hyperlinks>
    <hyperlink ref="C63" location="'Water and Sewer Utility Rehab'!A1" display="WATER &amp; SEWER UTILITY LINES REHABILITATION"/>
    <hyperlink ref="C65" location="'Garfield Rehab'!A1" display="GARFIELD 750,000 GAL GROUND STORAGE TANK REHAB"/>
    <hyperlink ref="C66" location="'Basin 6 Evaluation Phase II'!A1" display="BASIN 6 EVALUATION  (50% COVERAGE) - PHASE II"/>
    <hyperlink ref="C67" location="'Basin 5 Evaluation'!A1" display="BASIN 5 EVALUATION"/>
    <hyperlink ref="C68" location="'Basin 9 Evaluation'!A1" display="BASIN 9 EVALUATION"/>
    <hyperlink ref="C69" location="'Basin 2 Evaluation'!A1" display="BASIN 2 EVALUATION"/>
    <hyperlink ref="C70" location="'Basin 1 Evaluation'!A1" display="BASIN 1 EVALUATION"/>
    <hyperlink ref="C71" location="'Basin 4 Evaluation'!A1" display="BASIN 4 EVALUATION"/>
    <hyperlink ref="C72" location="'Primary Treatment'!A1" display="PRIMARY TREATMENT SYSTEM GENERATOR"/>
    <hyperlink ref="C77" location="'Street Reconstruction'!A1" display="STREET RECONSTRUCTION"/>
    <hyperlink ref="C79" location="'Landfill Shredder'!A1" display="LANDFILL SHREDDER"/>
    <hyperlink ref="C82" location="'Future Bosque River Trail'!A1" display="FUTURE - BOSQUE RIVER TRAIL - PHASE III"/>
    <hyperlink ref="C83" location="'Repair Park Roads'!A1" display="REPAIR PARK ROADS"/>
    <hyperlink ref="C84" location="'Park Restrooms Ampitheater'!A1" display="PARK RESTROOM - AMPHITHEATER"/>
    <hyperlink ref="C85" location="'Park Restrooms North Side '!A1" display="PARK RESTROOM - NORTH SIDE OF RIVER"/>
    <hyperlink ref="C86" location="'City Park Parking Lot'!A1" display="CITY PARK PARKING LOT"/>
    <hyperlink ref="C87" location="'Optimist Jaycee Park Trail '!A1" display="OPTIMIST JAYCEE PARK TRAIL RESURFACE"/>
    <hyperlink ref="C88" location="'Optimist Jaycee Parking'!A1" display="OPTIMIST JAYCEE PARK PARKING"/>
    <hyperlink ref="C89" location="'Baseball-Softball Field'!A1" display="BASEBALL/SOFTBALL FIELD"/>
    <hyperlink ref="C90" location="'Park Along the Bosque'!A1" display="PARK ALONG THE BOSQUE"/>
    <hyperlink ref="C91" location="'Flag Football Fields'!A1" display="FLAG FOOTBALL FIELDS"/>
    <hyperlink ref="C92" location="'Shade over the Bleachers'!A1" display="SHADE OVER BLEACHERS "/>
    <hyperlink ref="C93" location="'Dog Park '!A1" display="DOG PARK "/>
    <hyperlink ref="C94" location="'Airport Hangers'!A1" display="AIRPORT HANGERS"/>
    <hyperlink ref="C95" location="'Senior Center Remodel '!A1" display="SENIOR CENTER REMODEL - PHASE II"/>
    <hyperlink ref="C96" location="'Sidewalk Project'!A1" display="SIDEWALK PROJECT"/>
    <hyperlink ref="C62" location="'Eastside Sewer'!A1" display="EASTSIDE SEWER 21-INCH CAPACITY EXPANSION"/>
    <hyperlink ref="C97" location="'NYC 3 Lights'!A1" display="LIGHTS FOR NYC 3"/>
    <hyperlink ref="C98" location="'Optimist Club Lights'!A1" display="LIGHTS ON OPTIMIST FIELD"/>
    <hyperlink ref="C99" location="'Saint Gobain Field'!A1" display="LIGHTS ON SAINT GOBAIN FIELD"/>
    <hyperlink ref="C100" location="'Lions Club Lights'!A1" display="LIGHTS ON LIONS CLUB FIELD"/>
    <hyperlink ref="C64" location="'Water System Evaluation'!A1" display="FULL WATER SYSTEM EVALUATION"/>
    <hyperlink ref="C105" location="'Animal Shelter'!A1" display="ANIMAL SHELTER"/>
    <hyperlink ref="C106" location="'Fire Training Facility'!A1" display="FIRE TRAINING FACILITY"/>
    <hyperlink ref="C101" location="'RECREATION HALL REMODEL'!A1" display="RECREATION HALL REMODEL - RESTROOMS AND AC/HEAT"/>
    <hyperlink ref="C102" location="'LIBRARY-SENIOR CENTER'!A1" display="SHARED LIBRARY AND SENIOR CENTER BUILDING"/>
    <hyperlink ref="C73" location="'Downtown Historical Bricks'!A1" display="DOWNTON HISTORICAL BRICK STREETS "/>
    <hyperlink ref="C74" location="'Shepard St. and Museum Parking'!A1" display="SHEPARD BRICK STREET AND MUSEUM PARKING"/>
  </hyperlinks>
  <pageMargins left="0.7" right="0.7"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J32" sqref="J32"/>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N34" sqref="N34"/>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177</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t="s">
        <v>178</v>
      </c>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H33" sqref="H33"/>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F32" sqref="F32"/>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H34" sqref="H34"/>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K38" sqref="K38"/>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176</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H30" sqref="H30"/>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176</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176</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176</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175</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t="s">
        <v>172</v>
      </c>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7"/>
  <sheetViews>
    <sheetView workbookViewId="0">
      <selection activeCell="B1" sqref="B1:J27"/>
    </sheetView>
  </sheetViews>
  <sheetFormatPr defaultRowHeight="15" x14ac:dyDescent="0.25"/>
  <cols>
    <col min="1" max="1" width="3" customWidth="1"/>
    <col min="2" max="2" width="32.28515625" customWidth="1"/>
    <col min="6" max="6" width="1.7109375" customWidth="1"/>
    <col min="9" max="9" width="5.140625" customWidth="1"/>
    <col min="15" max="15" width="11.140625" bestFit="1" customWidth="1"/>
  </cols>
  <sheetData>
    <row r="1" spans="2:13" x14ac:dyDescent="0.25">
      <c r="B1" s="97" t="s">
        <v>17</v>
      </c>
      <c r="C1" s="182" t="s">
        <v>18</v>
      </c>
      <c r="D1" s="182"/>
      <c r="E1" s="182"/>
      <c r="F1" s="182"/>
      <c r="G1" s="182"/>
      <c r="H1" s="182"/>
      <c r="I1" s="182"/>
      <c r="J1" s="182"/>
    </row>
    <row r="2" spans="2:13" ht="14.25" customHeight="1" x14ac:dyDescent="0.25">
      <c r="B2" s="1" t="s">
        <v>1</v>
      </c>
      <c r="C2" s="92" t="str">
        <f>'CIP''s'!C62</f>
        <v>EASTSIDE SEWER CAPACITY EXPANSION</v>
      </c>
    </row>
    <row r="3" spans="2:13" x14ac:dyDescent="0.25">
      <c r="B3" s="1" t="s">
        <v>11</v>
      </c>
      <c r="C3" t="s">
        <v>12</v>
      </c>
    </row>
    <row r="4" spans="2:13" x14ac:dyDescent="0.25">
      <c r="B4" s="1" t="s">
        <v>149</v>
      </c>
      <c r="C4" s="115">
        <f>'CIP''s'!A62</f>
        <v>5000</v>
      </c>
      <c r="D4" s="92" t="str">
        <f>'CIP''s'!B62</f>
        <v>COLLECTION</v>
      </c>
    </row>
    <row r="5" spans="2:13" x14ac:dyDescent="0.25">
      <c r="B5" s="1" t="s">
        <v>2</v>
      </c>
    </row>
    <row r="6" spans="2:13" x14ac:dyDescent="0.25">
      <c r="B6" s="183" t="s">
        <v>3</v>
      </c>
      <c r="C6" s="183"/>
      <c r="D6" s="183"/>
      <c r="E6" s="183"/>
      <c r="F6" s="183"/>
      <c r="G6" s="183"/>
      <c r="H6" s="183"/>
      <c r="I6" s="183"/>
      <c r="J6" s="183"/>
      <c r="K6" s="86"/>
      <c r="L6" s="86"/>
      <c r="M6" s="86"/>
    </row>
    <row r="7" spans="2:13" ht="15" customHeight="1" x14ac:dyDescent="0.25">
      <c r="B7" s="184" t="s">
        <v>150</v>
      </c>
      <c r="C7" s="184"/>
      <c r="D7" s="184"/>
      <c r="E7" s="184"/>
      <c r="F7" s="184"/>
      <c r="G7" s="184"/>
      <c r="H7" s="184"/>
      <c r="I7" s="184"/>
      <c r="J7" s="184"/>
      <c r="K7" s="84"/>
      <c r="L7" s="84"/>
      <c r="M7" s="84"/>
    </row>
    <row r="8" spans="2:13" x14ac:dyDescent="0.25">
      <c r="B8" s="184"/>
      <c r="C8" s="184"/>
      <c r="D8" s="184"/>
      <c r="E8" s="184"/>
      <c r="F8" s="184"/>
      <c r="G8" s="184"/>
      <c r="H8" s="184"/>
      <c r="I8" s="184"/>
      <c r="J8" s="184"/>
      <c r="K8" s="84"/>
      <c r="L8" s="84"/>
      <c r="M8" s="84"/>
    </row>
    <row r="9" spans="2:13" x14ac:dyDescent="0.25">
      <c r="B9" s="98"/>
      <c r="C9" s="98"/>
      <c r="D9" s="98"/>
      <c r="E9" s="98"/>
      <c r="F9" s="98"/>
      <c r="G9" s="98"/>
      <c r="H9" s="98"/>
      <c r="I9" s="98"/>
      <c r="J9" s="98"/>
      <c r="K9" s="84"/>
      <c r="L9" s="84"/>
      <c r="M9" s="84"/>
    </row>
    <row r="10" spans="2:13" x14ac:dyDescent="0.25">
      <c r="B10" s="183" t="s">
        <v>4</v>
      </c>
      <c r="C10" s="183"/>
      <c r="D10" s="183"/>
      <c r="E10" s="183"/>
      <c r="F10" s="183"/>
      <c r="G10" s="183"/>
      <c r="H10" s="183"/>
      <c r="I10" s="183"/>
      <c r="J10" s="183"/>
      <c r="K10" s="86"/>
      <c r="L10" s="86"/>
      <c r="M10" s="86"/>
    </row>
    <row r="11" spans="2:13" x14ac:dyDescent="0.25">
      <c r="B11" s="181" t="s">
        <v>267</v>
      </c>
      <c r="C11" s="181"/>
      <c r="D11" s="181"/>
      <c r="E11" s="181"/>
      <c r="F11" s="181"/>
      <c r="G11" s="181"/>
      <c r="H11" s="181"/>
      <c r="I11" s="181"/>
      <c r="J11" s="181"/>
      <c r="K11" s="85"/>
      <c r="L11" s="85"/>
      <c r="M11" s="85"/>
    </row>
    <row r="12" spans="2:13" x14ac:dyDescent="0.25">
      <c r="B12" s="181"/>
      <c r="C12" s="181"/>
      <c r="D12" s="181"/>
      <c r="E12" s="181"/>
      <c r="F12" s="181"/>
      <c r="G12" s="181"/>
      <c r="H12" s="181"/>
      <c r="I12" s="181"/>
      <c r="J12" s="181"/>
      <c r="K12" s="85"/>
      <c r="L12" s="85"/>
      <c r="M12" s="85"/>
    </row>
    <row r="13" spans="2:13" x14ac:dyDescent="0.25">
      <c r="B13" s="181"/>
      <c r="C13" s="181"/>
      <c r="D13" s="181"/>
      <c r="E13" s="181"/>
      <c r="F13" s="181"/>
      <c r="G13" s="181"/>
      <c r="H13" s="181"/>
      <c r="I13" s="181"/>
      <c r="J13" s="181"/>
      <c r="K13" s="85"/>
      <c r="L13" s="85"/>
      <c r="M13" s="85"/>
    </row>
    <row r="14" spans="2:13" x14ac:dyDescent="0.25">
      <c r="B14" s="181"/>
      <c r="C14" s="181"/>
      <c r="D14" s="181"/>
      <c r="E14" s="181"/>
      <c r="F14" s="181"/>
      <c r="G14" s="181"/>
      <c r="H14" s="181"/>
      <c r="I14" s="181"/>
      <c r="J14" s="181"/>
      <c r="K14" s="85"/>
      <c r="L14" s="85"/>
      <c r="M14" s="85"/>
    </row>
    <row r="15" spans="2:13" x14ac:dyDescent="0.25">
      <c r="B15" s="181"/>
      <c r="C15" s="181"/>
      <c r="D15" s="181"/>
      <c r="E15" s="181"/>
      <c r="F15" s="181"/>
      <c r="G15" s="181"/>
      <c r="H15" s="181"/>
      <c r="I15" s="181"/>
      <c r="J15" s="181"/>
      <c r="K15" s="85"/>
      <c r="L15" s="85"/>
      <c r="M15" s="85"/>
    </row>
    <row r="16" spans="2:13" x14ac:dyDescent="0.25">
      <c r="B16" s="144"/>
      <c r="C16" s="144"/>
      <c r="D16" s="144"/>
      <c r="E16" s="144"/>
      <c r="F16" s="144"/>
      <c r="G16" s="144"/>
      <c r="H16" s="144"/>
      <c r="I16" s="144"/>
      <c r="J16" s="144"/>
    </row>
    <row r="17" spans="2:15" ht="15.75" x14ac:dyDescent="0.25">
      <c r="B17" s="189" t="s">
        <v>5</v>
      </c>
      <c r="C17" s="189"/>
      <c r="D17" s="189"/>
      <c r="E17" s="189"/>
      <c r="O17" s="120"/>
    </row>
    <row r="18" spans="2:15" x14ac:dyDescent="0.25">
      <c r="B18" s="96" t="s">
        <v>6</v>
      </c>
      <c r="C18" s="185" t="s">
        <v>10</v>
      </c>
      <c r="D18" s="185"/>
      <c r="E18" s="185"/>
    </row>
    <row r="19" spans="2:15" x14ac:dyDescent="0.25">
      <c r="B19" s="3" t="s">
        <v>7</v>
      </c>
      <c r="C19" s="186"/>
      <c r="D19" s="187"/>
      <c r="E19" s="188"/>
    </row>
    <row r="20" spans="2:15" x14ac:dyDescent="0.25">
      <c r="B20" s="3" t="s">
        <v>8</v>
      </c>
      <c r="C20" s="186">
        <v>11900000</v>
      </c>
      <c r="D20" s="187"/>
      <c r="E20" s="188"/>
    </row>
    <row r="21" spans="2:15" x14ac:dyDescent="0.25">
      <c r="B21" s="3" t="s">
        <v>9</v>
      </c>
      <c r="C21" s="186">
        <f>SUM(C19:E20)</f>
        <v>11900000</v>
      </c>
      <c r="D21" s="187"/>
      <c r="E21" s="188"/>
    </row>
    <row r="23" spans="2:15" ht="15.75" x14ac:dyDescent="0.25">
      <c r="B23" s="189" t="s">
        <v>13</v>
      </c>
      <c r="C23" s="189"/>
      <c r="D23" s="189"/>
      <c r="E23" s="189"/>
    </row>
    <row r="24" spans="2:15" x14ac:dyDescent="0.25">
      <c r="B24" s="96" t="s">
        <v>14</v>
      </c>
      <c r="C24" s="185" t="s">
        <v>15</v>
      </c>
      <c r="D24" s="185"/>
      <c r="E24" s="185"/>
    </row>
    <row r="25" spans="2:15" x14ac:dyDescent="0.25">
      <c r="B25" s="3" t="s">
        <v>268</v>
      </c>
      <c r="C25" s="186">
        <v>11900000</v>
      </c>
      <c r="D25" s="187"/>
      <c r="E25" s="188"/>
    </row>
    <row r="26" spans="2:15" x14ac:dyDescent="0.25">
      <c r="B26" s="3" t="s">
        <v>16</v>
      </c>
      <c r="C26" s="186"/>
      <c r="D26" s="187"/>
      <c r="E26" s="188"/>
    </row>
    <row r="27" spans="2:15" x14ac:dyDescent="0.25">
      <c r="B27" s="3" t="s">
        <v>9</v>
      </c>
      <c r="C27" s="186">
        <f>SUM(C25:E26)</f>
        <v>11900000</v>
      </c>
      <c r="D27" s="187"/>
      <c r="E27" s="188"/>
    </row>
  </sheetData>
  <mergeCells count="15">
    <mergeCell ref="C24:E24"/>
    <mergeCell ref="C25:E25"/>
    <mergeCell ref="C26:E26"/>
    <mergeCell ref="C27:E27"/>
    <mergeCell ref="B17:E17"/>
    <mergeCell ref="C18:E18"/>
    <mergeCell ref="C19:E19"/>
    <mergeCell ref="C20:E20"/>
    <mergeCell ref="C21:E21"/>
    <mergeCell ref="B23:E23"/>
    <mergeCell ref="B11:J15"/>
    <mergeCell ref="C1:J1"/>
    <mergeCell ref="B6:J6"/>
    <mergeCell ref="B7:J8"/>
    <mergeCell ref="B10:J10"/>
  </mergeCells>
  <pageMargins left="0.7" right="0.7"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I32" sqref="I32"/>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174</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t="s">
        <v>173</v>
      </c>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171</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t="s">
        <v>170</v>
      </c>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O35" sqref="O35"/>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29</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P34" sqref="P34"/>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29</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P33" sqref="P33"/>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29</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O32" sqref="O32"/>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30</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J31" sqref="J31"/>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30</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5"/>
  <sheetViews>
    <sheetView workbookViewId="0">
      <selection activeCell="E34" sqref="E34"/>
    </sheetView>
  </sheetViews>
  <sheetFormatPr defaultRowHeight="15" x14ac:dyDescent="0.25"/>
  <cols>
    <col min="1" max="1" width="3" bestFit="1" customWidth="1"/>
    <col min="2" max="2" width="32.28515625" customWidth="1"/>
    <col min="6" max="6" width="1.7109375" customWidth="1"/>
    <col min="9" max="9" width="5.140625" customWidth="1"/>
    <col min="15" max="15" width="11.140625" bestFit="1" customWidth="1"/>
  </cols>
  <sheetData>
    <row r="1" spans="2:26" x14ac:dyDescent="0.25">
      <c r="B1" s="97" t="s">
        <v>17</v>
      </c>
      <c r="C1" s="182" t="s">
        <v>18</v>
      </c>
      <c r="D1" s="182"/>
      <c r="E1" s="182"/>
      <c r="F1" s="182"/>
      <c r="G1" s="182"/>
      <c r="H1" s="182"/>
      <c r="I1" s="182"/>
      <c r="J1" s="182"/>
    </row>
    <row r="2" spans="2:26" x14ac:dyDescent="0.25">
      <c r="B2" s="1" t="s">
        <v>1</v>
      </c>
      <c r="C2" s="92" t="str">
        <f>'CIP''s'!C72</f>
        <v>PRIMARY TREATMENT SYSTEM GENERATOR</v>
      </c>
    </row>
    <row r="3" spans="2:26" x14ac:dyDescent="0.25">
      <c r="B3" s="1" t="s">
        <v>11</v>
      </c>
      <c r="C3" t="s">
        <v>12</v>
      </c>
    </row>
    <row r="4" spans="2:26" x14ac:dyDescent="0.25">
      <c r="B4" s="1" t="s">
        <v>149</v>
      </c>
    </row>
    <row r="5" spans="2:26" x14ac:dyDescent="0.25">
      <c r="B5" s="1" t="s">
        <v>2</v>
      </c>
    </row>
    <row r="6" spans="2:26" x14ac:dyDescent="0.25">
      <c r="B6" s="183" t="s">
        <v>3</v>
      </c>
      <c r="C6" s="183"/>
      <c r="D6" s="183"/>
      <c r="E6" s="183"/>
      <c r="F6" s="183"/>
      <c r="G6" s="183"/>
      <c r="H6" s="183"/>
      <c r="I6" s="183"/>
      <c r="J6" s="183"/>
      <c r="K6" s="86"/>
      <c r="L6" s="86"/>
      <c r="M6" s="86"/>
    </row>
    <row r="7" spans="2:26" ht="15" customHeight="1" x14ac:dyDescent="0.25">
      <c r="B7" s="193" t="s">
        <v>270</v>
      </c>
      <c r="C7" s="193"/>
      <c r="D7" s="193"/>
      <c r="E7" s="193"/>
      <c r="F7" s="193"/>
      <c r="G7" s="193"/>
      <c r="H7" s="193"/>
      <c r="I7" s="193"/>
      <c r="J7" s="193"/>
      <c r="K7" s="84"/>
      <c r="L7" s="84"/>
      <c r="M7" s="84"/>
    </row>
    <row r="8" spans="2:26" ht="15" customHeight="1" x14ac:dyDescent="0.25">
      <c r="B8" s="193"/>
      <c r="C8" s="193"/>
      <c r="D8" s="193"/>
      <c r="E8" s="193"/>
      <c r="F8" s="193"/>
      <c r="G8" s="193"/>
      <c r="H8" s="193"/>
      <c r="I8" s="193"/>
      <c r="J8" s="193"/>
      <c r="K8" s="84"/>
      <c r="L8" s="84"/>
      <c r="M8" s="84"/>
    </row>
    <row r="9" spans="2:26" ht="15" customHeight="1" x14ac:dyDescent="0.25">
      <c r="B9" s="193"/>
      <c r="C9" s="193"/>
      <c r="D9" s="193"/>
      <c r="E9" s="193"/>
      <c r="F9" s="193"/>
      <c r="G9" s="193"/>
      <c r="H9" s="193"/>
      <c r="I9" s="193"/>
      <c r="J9" s="193"/>
      <c r="K9" s="84"/>
      <c r="L9" s="84"/>
      <c r="M9" s="84"/>
    </row>
    <row r="10" spans="2:26" x14ac:dyDescent="0.25">
      <c r="B10" s="183" t="s">
        <v>4</v>
      </c>
      <c r="C10" s="183"/>
      <c r="D10" s="183"/>
      <c r="E10" s="183"/>
      <c r="F10" s="183"/>
      <c r="G10" s="183"/>
      <c r="H10" s="183"/>
      <c r="I10" s="183"/>
      <c r="J10" s="183"/>
      <c r="K10" s="86"/>
      <c r="L10" s="86"/>
      <c r="M10" s="86"/>
      <c r="P10" s="95"/>
      <c r="Q10" s="95"/>
      <c r="R10" s="95"/>
      <c r="S10" s="95"/>
      <c r="T10" s="95"/>
      <c r="U10" s="95"/>
      <c r="V10" s="95"/>
      <c r="W10" s="95"/>
      <c r="X10" s="95"/>
      <c r="Y10" s="95"/>
      <c r="Z10" s="95"/>
    </row>
    <row r="11" spans="2:26" ht="11.25" customHeight="1" x14ac:dyDescent="0.25">
      <c r="B11" s="181" t="s">
        <v>269</v>
      </c>
      <c r="C11" s="181"/>
      <c r="D11" s="181"/>
      <c r="E11" s="181"/>
      <c r="F11" s="181"/>
      <c r="G11" s="181"/>
      <c r="H11" s="181"/>
      <c r="I11" s="181"/>
      <c r="J11" s="181"/>
      <c r="K11" s="85"/>
      <c r="L11" s="85"/>
      <c r="M11" s="85"/>
    </row>
    <row r="12" spans="2:26" ht="15" customHeight="1" x14ac:dyDescent="0.25">
      <c r="B12" s="181"/>
      <c r="C12" s="181"/>
      <c r="D12" s="181"/>
      <c r="E12" s="181"/>
      <c r="F12" s="181"/>
      <c r="G12" s="181"/>
      <c r="H12" s="181"/>
      <c r="I12" s="181"/>
      <c r="J12" s="181"/>
    </row>
    <row r="13" spans="2:26" x14ac:dyDescent="0.25">
      <c r="B13" s="181"/>
      <c r="C13" s="181"/>
      <c r="D13" s="181"/>
      <c r="E13" s="181"/>
      <c r="F13" s="181"/>
      <c r="G13" s="181"/>
      <c r="H13" s="181"/>
      <c r="I13" s="181"/>
      <c r="J13" s="181"/>
    </row>
    <row r="15" spans="2:26" ht="15.75" x14ac:dyDescent="0.25">
      <c r="B15" s="189" t="s">
        <v>5</v>
      </c>
      <c r="C15" s="189"/>
      <c r="D15" s="189"/>
      <c r="E15" s="189"/>
    </row>
    <row r="16" spans="2:26" x14ac:dyDescent="0.25">
      <c r="B16" s="96" t="s">
        <v>6</v>
      </c>
      <c r="C16" s="185" t="s">
        <v>10</v>
      </c>
      <c r="D16" s="185"/>
      <c r="E16" s="185"/>
    </row>
    <row r="17" spans="2:15" x14ac:dyDescent="0.25">
      <c r="B17" s="3" t="s">
        <v>7</v>
      </c>
      <c r="C17" s="186"/>
      <c r="D17" s="187"/>
      <c r="E17" s="188"/>
      <c r="O17" s="120"/>
    </row>
    <row r="18" spans="2:15" x14ac:dyDescent="0.25">
      <c r="B18" s="3" t="s">
        <v>8</v>
      </c>
      <c r="C18" s="186">
        <v>165000</v>
      </c>
      <c r="D18" s="187"/>
      <c r="E18" s="188"/>
    </row>
    <row r="19" spans="2:15" x14ac:dyDescent="0.25">
      <c r="B19" s="3" t="s">
        <v>9</v>
      </c>
      <c r="C19" s="186">
        <f>SUM(C17:E18)</f>
        <v>165000</v>
      </c>
      <c r="D19" s="187"/>
      <c r="E19" s="188"/>
    </row>
    <row r="21" spans="2:15" ht="15.75" x14ac:dyDescent="0.25">
      <c r="B21" s="189" t="s">
        <v>13</v>
      </c>
      <c r="C21" s="189"/>
      <c r="D21" s="189"/>
      <c r="E21" s="189"/>
    </row>
    <row r="22" spans="2:15" x14ac:dyDescent="0.25">
      <c r="B22" s="96" t="s">
        <v>14</v>
      </c>
      <c r="C22" s="185" t="s">
        <v>15</v>
      </c>
      <c r="D22" s="185"/>
      <c r="E22" s="185"/>
    </row>
    <row r="23" spans="2:15" x14ac:dyDescent="0.25">
      <c r="B23" s="3" t="s">
        <v>0</v>
      </c>
      <c r="C23" s="190"/>
      <c r="D23" s="191"/>
      <c r="E23" s="192"/>
    </row>
    <row r="24" spans="2:15" x14ac:dyDescent="0.25">
      <c r="B24" s="3" t="s">
        <v>16</v>
      </c>
      <c r="C24" s="190"/>
      <c r="D24" s="191"/>
      <c r="E24" s="192"/>
    </row>
    <row r="25" spans="2:15" x14ac:dyDescent="0.25">
      <c r="B25" s="3" t="s">
        <v>9</v>
      </c>
      <c r="C25" s="190">
        <f>SUM(C23:E24)</f>
        <v>0</v>
      </c>
      <c r="D25" s="191"/>
      <c r="E25" s="192"/>
    </row>
  </sheetData>
  <mergeCells count="15">
    <mergeCell ref="C22:E22"/>
    <mergeCell ref="C23:E23"/>
    <mergeCell ref="C24:E24"/>
    <mergeCell ref="C25:E25"/>
    <mergeCell ref="B15:E15"/>
    <mergeCell ref="C16:E16"/>
    <mergeCell ref="C17:E17"/>
    <mergeCell ref="C18:E18"/>
    <mergeCell ref="C19:E19"/>
    <mergeCell ref="B21:E21"/>
    <mergeCell ref="B11:J13"/>
    <mergeCell ref="C1:J1"/>
    <mergeCell ref="B6:J6"/>
    <mergeCell ref="B7:J9"/>
    <mergeCell ref="B10:J10"/>
  </mergeCells>
  <pageMargins left="0.7" right="0.7" top="0.75" bottom="0.75" header="0.3" footer="0.3"/>
  <pageSetup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6"/>
  <sheetViews>
    <sheetView workbookViewId="0">
      <selection activeCell="B7" sqref="B7:J10"/>
    </sheetView>
  </sheetViews>
  <sheetFormatPr defaultRowHeight="15" x14ac:dyDescent="0.25"/>
  <cols>
    <col min="1" max="1" width="3" bestFit="1" customWidth="1"/>
    <col min="2" max="2" width="32.28515625" customWidth="1"/>
    <col min="6" max="6" width="1.7109375" customWidth="1"/>
    <col min="9" max="9" width="5.140625" customWidth="1"/>
    <col min="15" max="15" width="11.140625" bestFit="1" customWidth="1"/>
  </cols>
  <sheetData>
    <row r="1" spans="2:26" x14ac:dyDescent="0.25">
      <c r="B1" s="97" t="s">
        <v>17</v>
      </c>
      <c r="C1" s="182" t="s">
        <v>18</v>
      </c>
      <c r="D1" s="182"/>
      <c r="E1" s="182"/>
      <c r="F1" s="182"/>
      <c r="G1" s="182"/>
      <c r="H1" s="182"/>
      <c r="I1" s="182"/>
      <c r="J1" s="182"/>
    </row>
    <row r="2" spans="2:26" x14ac:dyDescent="0.25">
      <c r="B2" s="1" t="s">
        <v>1</v>
      </c>
      <c r="C2" s="92" t="str">
        <f>'CIP''s'!C77</f>
        <v>STREET RECONSTRUCTION</v>
      </c>
    </row>
    <row r="3" spans="2:26" x14ac:dyDescent="0.25">
      <c r="B3" s="1" t="s">
        <v>11</v>
      </c>
      <c r="C3" t="s">
        <v>146</v>
      </c>
    </row>
    <row r="4" spans="2:26" x14ac:dyDescent="0.25">
      <c r="B4" s="1" t="s">
        <v>149</v>
      </c>
    </row>
    <row r="5" spans="2:26" x14ac:dyDescent="0.25">
      <c r="B5" s="1" t="s">
        <v>2</v>
      </c>
    </row>
    <row r="6" spans="2:26" x14ac:dyDescent="0.25">
      <c r="B6" s="183" t="s">
        <v>3</v>
      </c>
      <c r="C6" s="183"/>
      <c r="D6" s="183"/>
      <c r="E6" s="183"/>
      <c r="F6" s="183"/>
      <c r="G6" s="183"/>
      <c r="H6" s="183"/>
      <c r="I6" s="183"/>
      <c r="J6" s="183"/>
      <c r="K6" s="86"/>
      <c r="L6" s="86"/>
      <c r="M6" s="86"/>
    </row>
    <row r="7" spans="2:26" ht="15" customHeight="1" x14ac:dyDescent="0.25">
      <c r="B7" s="193" t="s">
        <v>262</v>
      </c>
      <c r="C7" s="193"/>
      <c r="D7" s="193"/>
      <c r="E7" s="193"/>
      <c r="F7" s="193"/>
      <c r="G7" s="193"/>
      <c r="H7" s="193"/>
      <c r="I7" s="193"/>
      <c r="J7" s="193"/>
      <c r="K7" s="84"/>
      <c r="L7" s="84"/>
      <c r="M7" s="84"/>
    </row>
    <row r="8" spans="2:26" ht="15" customHeight="1" x14ac:dyDescent="0.25">
      <c r="B8" s="193"/>
      <c r="C8" s="193"/>
      <c r="D8" s="193"/>
      <c r="E8" s="193"/>
      <c r="F8" s="193"/>
      <c r="G8" s="193"/>
      <c r="H8" s="193"/>
      <c r="I8" s="193"/>
      <c r="J8" s="193"/>
      <c r="K8" s="84"/>
      <c r="L8" s="84"/>
      <c r="M8" s="84"/>
    </row>
    <row r="9" spans="2:26" ht="15" customHeight="1" x14ac:dyDescent="0.25">
      <c r="B9" s="193"/>
      <c r="C9" s="193"/>
      <c r="D9" s="193"/>
      <c r="E9" s="193"/>
      <c r="F9" s="193"/>
      <c r="G9" s="193"/>
      <c r="H9" s="193"/>
      <c r="I9" s="193"/>
      <c r="J9" s="193"/>
      <c r="K9" s="84"/>
      <c r="L9" s="84"/>
      <c r="M9" s="84"/>
    </row>
    <row r="10" spans="2: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2: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2:26" ht="11.25" customHeight="1" x14ac:dyDescent="0.25">
      <c r="B12" s="181" t="s">
        <v>261</v>
      </c>
      <c r="C12" s="181"/>
      <c r="D12" s="181"/>
      <c r="E12" s="181"/>
      <c r="F12" s="181"/>
      <c r="G12" s="181"/>
      <c r="H12" s="181"/>
      <c r="I12" s="181"/>
      <c r="J12" s="181"/>
      <c r="K12" s="85"/>
      <c r="L12" s="85"/>
      <c r="M12" s="85"/>
    </row>
    <row r="13" spans="2:26" ht="15" customHeight="1" x14ac:dyDescent="0.25">
      <c r="B13" s="181"/>
      <c r="C13" s="181"/>
      <c r="D13" s="181"/>
      <c r="E13" s="181"/>
      <c r="F13" s="181"/>
      <c r="G13" s="181"/>
      <c r="H13" s="181"/>
      <c r="I13" s="181"/>
      <c r="J13" s="181"/>
    </row>
    <row r="14" spans="2:26" x14ac:dyDescent="0.25">
      <c r="B14" s="181"/>
      <c r="C14" s="181"/>
      <c r="D14" s="181"/>
      <c r="E14" s="181"/>
      <c r="F14" s="181"/>
      <c r="G14" s="181"/>
      <c r="H14" s="181"/>
      <c r="I14" s="181"/>
      <c r="J14" s="181"/>
    </row>
    <row r="16" spans="2:26" ht="15.75" x14ac:dyDescent="0.25">
      <c r="B16" s="189" t="s">
        <v>5</v>
      </c>
      <c r="C16" s="189"/>
      <c r="D16" s="189"/>
      <c r="E16" s="189"/>
    </row>
    <row r="17" spans="2:15" x14ac:dyDescent="0.25">
      <c r="B17" s="96" t="s">
        <v>6</v>
      </c>
      <c r="C17" s="185" t="s">
        <v>10</v>
      </c>
      <c r="D17" s="185"/>
      <c r="E17" s="185"/>
      <c r="O17" s="120"/>
    </row>
    <row r="18" spans="2:15" x14ac:dyDescent="0.25">
      <c r="B18" s="3" t="s">
        <v>7</v>
      </c>
      <c r="C18" s="186">
        <v>100000</v>
      </c>
      <c r="D18" s="187"/>
      <c r="E18" s="188"/>
    </row>
    <row r="19" spans="2:15" x14ac:dyDescent="0.25">
      <c r="B19" s="3" t="s">
        <v>8</v>
      </c>
      <c r="C19" s="186">
        <v>900000</v>
      </c>
      <c r="D19" s="187"/>
      <c r="E19" s="188"/>
    </row>
    <row r="20" spans="2:15" x14ac:dyDescent="0.25">
      <c r="B20" s="3" t="s">
        <v>9</v>
      </c>
      <c r="C20" s="186">
        <f>SUM(C18:E19)</f>
        <v>1000000</v>
      </c>
      <c r="D20" s="187"/>
      <c r="E20" s="188"/>
    </row>
    <row r="22" spans="2:15" ht="15.75" x14ac:dyDescent="0.25">
      <c r="B22" s="189" t="s">
        <v>13</v>
      </c>
      <c r="C22" s="189"/>
      <c r="D22" s="189"/>
      <c r="E22" s="189"/>
    </row>
    <row r="23" spans="2:15" x14ac:dyDescent="0.25">
      <c r="B23" s="96" t="s">
        <v>14</v>
      </c>
      <c r="C23" s="185" t="s">
        <v>15</v>
      </c>
      <c r="D23" s="185"/>
      <c r="E23" s="185"/>
    </row>
    <row r="24" spans="2:15" x14ac:dyDescent="0.25">
      <c r="B24" s="3" t="s">
        <v>0</v>
      </c>
      <c r="C24" s="190"/>
      <c r="D24" s="191"/>
      <c r="E24" s="192"/>
    </row>
    <row r="25" spans="2:15" x14ac:dyDescent="0.25">
      <c r="B25" s="3" t="s">
        <v>16</v>
      </c>
      <c r="C25" s="190"/>
      <c r="D25" s="191"/>
      <c r="E25" s="192"/>
    </row>
    <row r="26" spans="2:1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pageSetup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169</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t="s">
        <v>163</v>
      </c>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G31" sqref="G31"/>
    </sheetView>
  </sheetViews>
  <sheetFormatPr defaultRowHeight="15" x14ac:dyDescent="0.25"/>
  <cols>
    <col min="1" max="1" width="3" customWidth="1"/>
    <col min="2" max="2" width="32.28515625" customWidth="1"/>
    <col min="6" max="6" width="1.7109375" customWidth="1"/>
    <col min="9" max="9" width="5.140625" customWidth="1"/>
  </cols>
  <sheetData>
    <row r="1" spans="1:13" x14ac:dyDescent="0.25">
      <c r="B1" s="4" t="s">
        <v>17</v>
      </c>
      <c r="C1" s="182" t="s">
        <v>18</v>
      </c>
      <c r="D1" s="182"/>
      <c r="E1" s="182"/>
      <c r="F1" s="182"/>
      <c r="G1" s="182"/>
      <c r="H1" s="182"/>
      <c r="I1" s="182"/>
      <c r="J1" s="182"/>
    </row>
    <row r="2" spans="1:13" x14ac:dyDescent="0.25">
      <c r="A2" t="e">
        <f>'CIP''s'!#REF!</f>
        <v>#REF!</v>
      </c>
      <c r="B2" s="1" t="s">
        <v>1</v>
      </c>
      <c r="C2" s="92" t="e">
        <f>'CIP''s'!#REF!</f>
        <v>#REF!</v>
      </c>
    </row>
    <row r="3" spans="1:13" x14ac:dyDescent="0.25">
      <c r="B3" s="1" t="s">
        <v>11</v>
      </c>
      <c r="C3" t="s">
        <v>12</v>
      </c>
    </row>
    <row r="4" spans="1:13" x14ac:dyDescent="0.25">
      <c r="B4" s="1" t="s">
        <v>149</v>
      </c>
      <c r="C4" s="115" t="e">
        <f>'CIP''s'!#REF!</f>
        <v>#REF!</v>
      </c>
      <c r="D4" s="92" t="e">
        <f>'CIP''s'!#REF!</f>
        <v>#REF!</v>
      </c>
    </row>
    <row r="5" spans="1:13" x14ac:dyDescent="0.25">
      <c r="B5" s="1" t="s">
        <v>2</v>
      </c>
    </row>
    <row r="6" spans="1:13" x14ac:dyDescent="0.25">
      <c r="B6" s="183" t="s">
        <v>3</v>
      </c>
      <c r="C6" s="183"/>
      <c r="D6" s="183"/>
      <c r="E6" s="183"/>
      <c r="F6" s="183"/>
      <c r="G6" s="183"/>
      <c r="H6" s="183"/>
      <c r="I6" s="183"/>
      <c r="J6" s="183"/>
      <c r="K6" s="86"/>
      <c r="L6" s="86"/>
      <c r="M6" s="86"/>
    </row>
    <row r="7" spans="1:13" ht="15" customHeight="1" x14ac:dyDescent="0.25">
      <c r="B7" s="184" t="s">
        <v>130</v>
      </c>
      <c r="C7" s="184"/>
      <c r="D7" s="184"/>
      <c r="E7" s="184"/>
      <c r="F7" s="184"/>
      <c r="G7" s="184"/>
      <c r="H7" s="184"/>
      <c r="I7" s="184"/>
      <c r="J7" s="184"/>
      <c r="K7" s="84"/>
      <c r="L7" s="84"/>
      <c r="M7" s="84"/>
    </row>
    <row r="8" spans="1:13" x14ac:dyDescent="0.25">
      <c r="B8" s="184"/>
      <c r="C8" s="184"/>
      <c r="D8" s="184"/>
      <c r="E8" s="184"/>
      <c r="F8" s="184"/>
      <c r="G8" s="184"/>
      <c r="H8" s="184"/>
      <c r="I8" s="184"/>
      <c r="J8" s="184"/>
      <c r="K8" s="84"/>
      <c r="L8" s="84"/>
      <c r="M8" s="84"/>
    </row>
    <row r="9" spans="1:13" x14ac:dyDescent="0.25">
      <c r="B9" s="87"/>
      <c r="C9" s="87"/>
      <c r="D9" s="87"/>
      <c r="E9" s="87"/>
      <c r="F9" s="87"/>
      <c r="G9" s="87"/>
      <c r="H9" s="87"/>
      <c r="I9" s="87"/>
      <c r="J9" s="87"/>
      <c r="K9" s="84"/>
      <c r="L9" s="84"/>
      <c r="M9" s="84"/>
    </row>
    <row r="10" spans="1:13" x14ac:dyDescent="0.25">
      <c r="B10" s="183" t="s">
        <v>4</v>
      </c>
      <c r="C10" s="183"/>
      <c r="D10" s="183"/>
      <c r="E10" s="183"/>
      <c r="F10" s="183"/>
      <c r="G10" s="183"/>
      <c r="H10" s="183"/>
      <c r="I10" s="183"/>
      <c r="J10" s="183"/>
      <c r="K10" s="86"/>
      <c r="L10" s="86"/>
      <c r="M10" s="86"/>
    </row>
    <row r="11" spans="1:13" ht="11.25" customHeight="1" x14ac:dyDescent="0.25">
      <c r="B11" s="184" t="s">
        <v>131</v>
      </c>
      <c r="C11" s="184"/>
      <c r="D11" s="184"/>
      <c r="E11" s="184"/>
      <c r="F11" s="184"/>
      <c r="G11" s="184"/>
      <c r="H11" s="184"/>
      <c r="I11" s="184"/>
      <c r="J11" s="184"/>
      <c r="K11" s="85"/>
      <c r="L11" s="85"/>
      <c r="M11" s="85"/>
    </row>
    <row r="12" spans="1:13" ht="15" customHeight="1" x14ac:dyDescent="0.25">
      <c r="B12" s="184"/>
      <c r="C12" s="184"/>
      <c r="D12" s="184"/>
      <c r="E12" s="184"/>
      <c r="F12" s="184"/>
      <c r="G12" s="184"/>
      <c r="H12" s="184"/>
      <c r="I12" s="184"/>
      <c r="J12" s="184"/>
    </row>
    <row r="13" spans="1:13" x14ac:dyDescent="0.25">
      <c r="B13" s="184"/>
      <c r="C13" s="184"/>
      <c r="D13" s="184"/>
      <c r="E13" s="184"/>
      <c r="F13" s="184"/>
      <c r="G13" s="184"/>
      <c r="H13" s="184"/>
      <c r="I13" s="184"/>
      <c r="J13" s="184"/>
    </row>
    <row r="15" spans="1:13" ht="15.75" x14ac:dyDescent="0.25">
      <c r="B15" s="189" t="s">
        <v>5</v>
      </c>
      <c r="C15" s="189"/>
      <c r="D15" s="189"/>
      <c r="E15" s="189"/>
    </row>
    <row r="16" spans="1:13" x14ac:dyDescent="0.25">
      <c r="B16" s="2" t="s">
        <v>6</v>
      </c>
      <c r="C16" s="185" t="s">
        <v>10</v>
      </c>
      <c r="D16" s="185"/>
      <c r="E16" s="185"/>
    </row>
    <row r="17" spans="2:5" x14ac:dyDescent="0.25">
      <c r="B17" s="3" t="s">
        <v>7</v>
      </c>
      <c r="C17" s="186"/>
      <c r="D17" s="187"/>
      <c r="E17" s="188"/>
    </row>
    <row r="18" spans="2:5" x14ac:dyDescent="0.25">
      <c r="B18" s="3" t="s">
        <v>8</v>
      </c>
      <c r="C18" s="186" t="e">
        <f>'CIP''s'!#REF!</f>
        <v>#REF!</v>
      </c>
      <c r="D18" s="187"/>
      <c r="E18" s="188"/>
    </row>
    <row r="19" spans="2:5" x14ac:dyDescent="0.25">
      <c r="B19" s="3" t="s">
        <v>9</v>
      </c>
      <c r="C19" s="186" t="e">
        <f>SUM(C17:E18)</f>
        <v>#REF!</v>
      </c>
      <c r="D19" s="187"/>
      <c r="E19" s="188"/>
    </row>
    <row r="21" spans="2:5" ht="15.75" x14ac:dyDescent="0.25">
      <c r="B21" s="189" t="s">
        <v>13</v>
      </c>
      <c r="C21" s="189"/>
      <c r="D21" s="189"/>
      <c r="E21" s="189"/>
    </row>
    <row r="22" spans="2:5" x14ac:dyDescent="0.25">
      <c r="B22" s="2" t="s">
        <v>14</v>
      </c>
      <c r="C22" s="185" t="s">
        <v>15</v>
      </c>
      <c r="D22" s="185"/>
      <c r="E22" s="185"/>
    </row>
    <row r="23" spans="2:5" x14ac:dyDescent="0.25">
      <c r="B23" s="3" t="s">
        <v>0</v>
      </c>
      <c r="C23" s="190"/>
      <c r="D23" s="191"/>
      <c r="E23" s="192"/>
    </row>
    <row r="24" spans="2:5" x14ac:dyDescent="0.25">
      <c r="B24" s="3" t="s">
        <v>16</v>
      </c>
      <c r="C24" s="190"/>
      <c r="D24" s="191"/>
      <c r="E24" s="192"/>
    </row>
    <row r="25" spans="2:5" x14ac:dyDescent="0.25">
      <c r="B25" s="3" t="s">
        <v>9</v>
      </c>
      <c r="C25" s="190">
        <f>SUM(C23:E24)</f>
        <v>0</v>
      </c>
      <c r="D25" s="191"/>
      <c r="E25" s="192"/>
    </row>
  </sheetData>
  <mergeCells count="15">
    <mergeCell ref="B21:E21"/>
    <mergeCell ref="C22:E22"/>
    <mergeCell ref="C23:E23"/>
    <mergeCell ref="C24:E24"/>
    <mergeCell ref="C25:E25"/>
    <mergeCell ref="C16:E16"/>
    <mergeCell ref="B15:E15"/>
    <mergeCell ref="C17:E17"/>
    <mergeCell ref="C18:E18"/>
    <mergeCell ref="C19:E19"/>
    <mergeCell ref="C1:J1"/>
    <mergeCell ref="B7:J8"/>
    <mergeCell ref="B11:J13"/>
    <mergeCell ref="B10:J10"/>
    <mergeCell ref="B6:J6"/>
  </mergeCells>
  <pageMargins left="0.2" right="0.2"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168</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t="s">
        <v>163</v>
      </c>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167</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t="s">
        <v>166</v>
      </c>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164</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t="s">
        <v>163</v>
      </c>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7" x14ac:dyDescent="0.25">
      <c r="B17" s="96" t="s">
        <v>6</v>
      </c>
      <c r="C17" s="185" t="s">
        <v>10</v>
      </c>
      <c r="D17" s="185"/>
      <c r="E17" s="185"/>
    </row>
    <row r="18" spans="2:7" x14ac:dyDescent="0.25">
      <c r="B18" s="3" t="s">
        <v>7</v>
      </c>
      <c r="C18" s="186"/>
      <c r="D18" s="187"/>
      <c r="E18" s="188"/>
    </row>
    <row r="19" spans="2:7" x14ac:dyDescent="0.25">
      <c r="B19" s="3" t="s">
        <v>8</v>
      </c>
      <c r="C19" s="186" t="e">
        <f>'CIP''s'!#REF!</f>
        <v>#REF!</v>
      </c>
      <c r="D19" s="187"/>
      <c r="E19" s="188"/>
      <c r="G19" s="120">
        <v>78000</v>
      </c>
    </row>
    <row r="20" spans="2:7" x14ac:dyDescent="0.25">
      <c r="B20" s="3" t="s">
        <v>9</v>
      </c>
      <c r="C20" s="186" t="e">
        <f>SUM(C18:E19)</f>
        <v>#REF!</v>
      </c>
      <c r="D20" s="187"/>
      <c r="E20" s="188"/>
    </row>
    <row r="22" spans="2:7" ht="15.75" x14ac:dyDescent="0.25">
      <c r="B22" s="189" t="s">
        <v>13</v>
      </c>
      <c r="C22" s="189"/>
      <c r="D22" s="189"/>
      <c r="E22" s="189"/>
    </row>
    <row r="23" spans="2:7" x14ac:dyDescent="0.25">
      <c r="B23" s="96" t="s">
        <v>14</v>
      </c>
      <c r="C23" s="185" t="s">
        <v>15</v>
      </c>
      <c r="D23" s="185"/>
      <c r="E23" s="185"/>
    </row>
    <row r="24" spans="2:7" x14ac:dyDescent="0.25">
      <c r="B24" s="3" t="s">
        <v>0</v>
      </c>
      <c r="C24" s="190"/>
      <c r="D24" s="191"/>
      <c r="E24" s="192"/>
    </row>
    <row r="25" spans="2:7" x14ac:dyDescent="0.25">
      <c r="B25" s="3" t="s">
        <v>16</v>
      </c>
      <c r="C25" s="190"/>
      <c r="D25" s="191"/>
      <c r="E25" s="192"/>
    </row>
    <row r="26" spans="2:7"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28</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29</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30</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31</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165</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R33" sqref="R33"/>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161</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t="s">
        <v>162</v>
      </c>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t="e">
        <f>'CIP''s'!#REF!</f>
        <v>#REF!</v>
      </c>
      <c r="D4"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159</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t="s">
        <v>160</v>
      </c>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5"/>
  <sheetViews>
    <sheetView workbookViewId="0">
      <selection activeCell="B7" sqref="B7:J8"/>
    </sheetView>
  </sheetViews>
  <sheetFormatPr defaultRowHeight="15" x14ac:dyDescent="0.25"/>
  <cols>
    <col min="1" max="1" width="3" customWidth="1"/>
    <col min="2" max="2" width="32.28515625" customWidth="1"/>
    <col min="6" max="6" width="1.7109375" customWidth="1"/>
    <col min="9" max="9" width="5.140625" customWidth="1"/>
    <col min="15" max="15" width="11.140625" bestFit="1" customWidth="1"/>
  </cols>
  <sheetData>
    <row r="1" spans="2:13" x14ac:dyDescent="0.25">
      <c r="B1" s="97" t="s">
        <v>17</v>
      </c>
      <c r="C1" s="182" t="s">
        <v>18</v>
      </c>
      <c r="D1" s="182"/>
      <c r="E1" s="182"/>
      <c r="F1" s="182"/>
      <c r="G1" s="182"/>
      <c r="H1" s="182"/>
      <c r="I1" s="182"/>
      <c r="J1" s="182"/>
    </row>
    <row r="2" spans="2:13" x14ac:dyDescent="0.25">
      <c r="B2" s="1" t="s">
        <v>1</v>
      </c>
      <c r="C2" s="92" t="str">
        <f>'CIP''s'!C63</f>
        <v>WATER &amp; SEWER UTILITY LINES REHABILITATION</v>
      </c>
    </row>
    <row r="3" spans="2:13" x14ac:dyDescent="0.25">
      <c r="B3" s="1" t="s">
        <v>11</v>
      </c>
      <c r="C3" t="s">
        <v>12</v>
      </c>
    </row>
    <row r="4" spans="2:13" x14ac:dyDescent="0.25">
      <c r="B4" s="1" t="s">
        <v>149</v>
      </c>
      <c r="C4" s="115" t="str">
        <f>'CIP''s'!A63</f>
        <v>5001-2</v>
      </c>
      <c r="D4" s="92" t="str">
        <f>'CIP''s'!B63</f>
        <v>MAINTENANCE</v>
      </c>
    </row>
    <row r="5" spans="2:13" x14ac:dyDescent="0.25">
      <c r="B5" s="1" t="s">
        <v>2</v>
      </c>
    </row>
    <row r="6" spans="2:13" x14ac:dyDescent="0.25">
      <c r="B6" s="183" t="s">
        <v>3</v>
      </c>
      <c r="C6" s="183"/>
      <c r="D6" s="183"/>
      <c r="E6" s="183"/>
      <c r="F6" s="183"/>
      <c r="G6" s="183"/>
      <c r="H6" s="183"/>
      <c r="I6" s="183"/>
      <c r="J6" s="183"/>
      <c r="K6" s="86"/>
      <c r="L6" s="86"/>
      <c r="M6" s="86"/>
    </row>
    <row r="7" spans="2:13" ht="15" customHeight="1" x14ac:dyDescent="0.25">
      <c r="B7" s="184" t="s">
        <v>184</v>
      </c>
      <c r="C7" s="184"/>
      <c r="D7" s="184"/>
      <c r="E7" s="184"/>
      <c r="F7" s="184"/>
      <c r="G7" s="184"/>
      <c r="H7" s="184"/>
      <c r="I7" s="184"/>
      <c r="J7" s="184"/>
      <c r="K7" s="84"/>
      <c r="L7" s="84"/>
      <c r="M7" s="84"/>
    </row>
    <row r="8" spans="2:13" x14ac:dyDescent="0.25">
      <c r="B8" s="184"/>
      <c r="C8" s="184"/>
      <c r="D8" s="184"/>
      <c r="E8" s="184"/>
      <c r="F8" s="184"/>
      <c r="G8" s="184"/>
      <c r="H8" s="184"/>
      <c r="I8" s="184"/>
      <c r="J8" s="184"/>
      <c r="K8" s="84"/>
      <c r="L8" s="84"/>
      <c r="M8" s="84"/>
    </row>
    <row r="9" spans="2:13" x14ac:dyDescent="0.25">
      <c r="B9" s="98"/>
      <c r="C9" s="98"/>
      <c r="D9" s="98"/>
      <c r="E9" s="98"/>
      <c r="F9" s="98"/>
      <c r="G9" s="98"/>
      <c r="H9" s="98"/>
      <c r="I9" s="98"/>
      <c r="J9" s="98"/>
      <c r="K9" s="84"/>
      <c r="L9" s="84"/>
      <c r="M9" s="84"/>
    </row>
    <row r="10" spans="2:13" x14ac:dyDescent="0.25">
      <c r="B10" s="183" t="s">
        <v>4</v>
      </c>
      <c r="C10" s="183"/>
      <c r="D10" s="183"/>
      <c r="E10" s="183"/>
      <c r="F10" s="183"/>
      <c r="G10" s="183"/>
      <c r="H10" s="183"/>
      <c r="I10" s="183"/>
      <c r="J10" s="183"/>
      <c r="K10" s="86"/>
      <c r="L10" s="86"/>
      <c r="M10" s="86"/>
    </row>
    <row r="11" spans="2:13" ht="11.25" customHeight="1" x14ac:dyDescent="0.25">
      <c r="B11" s="184" t="s">
        <v>257</v>
      </c>
      <c r="C11" s="184"/>
      <c r="D11" s="184"/>
      <c r="E11" s="184"/>
      <c r="F11" s="184"/>
      <c r="G11" s="184"/>
      <c r="H11" s="184"/>
      <c r="I11" s="184"/>
      <c r="J11" s="184"/>
      <c r="K11" s="85"/>
      <c r="L11" s="85"/>
      <c r="M11" s="85"/>
    </row>
    <row r="12" spans="2:13" ht="15" customHeight="1" x14ac:dyDescent="0.25">
      <c r="B12" s="184"/>
      <c r="C12" s="184"/>
      <c r="D12" s="184"/>
      <c r="E12" s="184"/>
      <c r="F12" s="184"/>
      <c r="G12" s="184"/>
      <c r="H12" s="184"/>
      <c r="I12" s="184"/>
      <c r="J12" s="184"/>
    </row>
    <row r="13" spans="2:13" x14ac:dyDescent="0.25">
      <c r="B13" s="184"/>
      <c r="C13" s="184"/>
      <c r="D13" s="184"/>
      <c r="E13" s="184"/>
      <c r="F13" s="184"/>
      <c r="G13" s="184"/>
      <c r="H13" s="184"/>
      <c r="I13" s="184"/>
      <c r="J13" s="184"/>
    </row>
    <row r="15" spans="2:13" ht="15.75" x14ac:dyDescent="0.25">
      <c r="B15" s="189" t="s">
        <v>5</v>
      </c>
      <c r="C15" s="189"/>
      <c r="D15" s="189"/>
      <c r="E15" s="189"/>
    </row>
    <row r="16" spans="2:13" x14ac:dyDescent="0.25">
      <c r="B16" s="96" t="s">
        <v>6</v>
      </c>
      <c r="C16" s="185" t="s">
        <v>10</v>
      </c>
      <c r="D16" s="185"/>
      <c r="E16" s="185"/>
    </row>
    <row r="17" spans="2:15" x14ac:dyDescent="0.25">
      <c r="B17" s="3" t="s">
        <v>7</v>
      </c>
      <c r="C17" s="186">
        <v>100000</v>
      </c>
      <c r="D17" s="187"/>
      <c r="E17" s="188"/>
      <c r="O17" s="120"/>
    </row>
    <row r="18" spans="2:15" x14ac:dyDescent="0.25">
      <c r="B18" s="3" t="s">
        <v>8</v>
      </c>
      <c r="C18" s="186">
        <v>900000</v>
      </c>
      <c r="D18" s="187"/>
      <c r="E18" s="188"/>
    </row>
    <row r="19" spans="2:15" x14ac:dyDescent="0.25">
      <c r="B19" s="3" t="s">
        <v>9</v>
      </c>
      <c r="C19" s="186">
        <f>SUM(C17:E18)</f>
        <v>1000000</v>
      </c>
      <c r="D19" s="187"/>
      <c r="E19" s="188"/>
    </row>
    <row r="21" spans="2:15" ht="15.75" x14ac:dyDescent="0.25">
      <c r="B21" s="189" t="s">
        <v>13</v>
      </c>
      <c r="C21" s="189"/>
      <c r="D21" s="189"/>
      <c r="E21" s="189"/>
    </row>
    <row r="22" spans="2:15" x14ac:dyDescent="0.25">
      <c r="B22" s="96" t="s">
        <v>14</v>
      </c>
      <c r="C22" s="185" t="s">
        <v>15</v>
      </c>
      <c r="D22" s="185"/>
      <c r="E22" s="185"/>
    </row>
    <row r="23" spans="2:15" x14ac:dyDescent="0.25">
      <c r="B23" s="3" t="s">
        <v>0</v>
      </c>
      <c r="C23" s="190"/>
      <c r="D23" s="191"/>
      <c r="E23" s="192"/>
    </row>
    <row r="24" spans="2:15" x14ac:dyDescent="0.25">
      <c r="B24" s="3" t="s">
        <v>16</v>
      </c>
      <c r="C24" s="190"/>
      <c r="D24" s="191"/>
      <c r="E24" s="192"/>
    </row>
    <row r="25" spans="2:15" x14ac:dyDescent="0.25">
      <c r="B25" s="3" t="s">
        <v>9</v>
      </c>
      <c r="C25" s="190">
        <f>SUM(C23:E24)</f>
        <v>0</v>
      </c>
      <c r="D25" s="191"/>
      <c r="E25" s="192"/>
    </row>
  </sheetData>
  <mergeCells count="15">
    <mergeCell ref="C22:E22"/>
    <mergeCell ref="C23:E23"/>
    <mergeCell ref="C24:E24"/>
    <mergeCell ref="C25:E25"/>
    <mergeCell ref="B15:E15"/>
    <mergeCell ref="C16:E16"/>
    <mergeCell ref="C17:E17"/>
    <mergeCell ref="C18:E18"/>
    <mergeCell ref="C19:E19"/>
    <mergeCell ref="B21:E21"/>
    <mergeCell ref="B11:J13"/>
    <mergeCell ref="C1:J1"/>
    <mergeCell ref="B6:J6"/>
    <mergeCell ref="B7:J8"/>
    <mergeCell ref="B10:J10"/>
  </mergeCells>
  <pageMargins left="0.7" right="0.7" top="0.75" bottom="0.75" header="0.3" footer="0.3"/>
  <pageSetup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t="e">
        <f>'CIP''s'!#REF!</f>
        <v>#REF!</v>
      </c>
      <c r="D4"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157</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t="s">
        <v>158</v>
      </c>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t="e">
        <f>'CIP''s'!#REF!</f>
        <v>#REF!</v>
      </c>
      <c r="D4"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155</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t="s">
        <v>156</v>
      </c>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A5" sqref="A5:XFD26"/>
    </sheetView>
  </sheetViews>
  <sheetFormatPr defaultRowHeight="15" x14ac:dyDescent="0.25"/>
  <cols>
    <col min="1" max="1" width="3" bestFit="1"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t="e">
        <f>'CIP''s'!#REF!</f>
        <v>#REF!</v>
      </c>
      <c r="D4"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153</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1" t="s">
        <v>154</v>
      </c>
      <c r="C12" s="181"/>
      <c r="D12" s="181"/>
      <c r="E12" s="181"/>
      <c r="F12" s="181"/>
      <c r="G12" s="181"/>
      <c r="H12" s="181"/>
      <c r="I12" s="181"/>
      <c r="J12" s="181"/>
      <c r="K12" s="85"/>
      <c r="L12" s="85"/>
      <c r="M12" s="85"/>
    </row>
    <row r="13" spans="1:26" ht="15" customHeight="1" x14ac:dyDescent="0.25">
      <c r="B13" s="181"/>
      <c r="C13" s="181"/>
      <c r="D13" s="181"/>
      <c r="E13" s="181"/>
      <c r="F13" s="181"/>
      <c r="G13" s="181"/>
      <c r="H13" s="181"/>
      <c r="I13" s="181"/>
      <c r="J13" s="181"/>
    </row>
    <row r="14" spans="1:26" x14ac:dyDescent="0.25">
      <c r="B14" s="181"/>
      <c r="C14" s="181"/>
      <c r="D14" s="181"/>
      <c r="E14" s="181"/>
      <c r="F14" s="181"/>
      <c r="G14" s="181"/>
      <c r="H14" s="181"/>
      <c r="I14" s="181"/>
      <c r="J14" s="181"/>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9"/>
  <sheetViews>
    <sheetView workbookViewId="0">
      <selection activeCell="B7" sqref="B7:J10"/>
    </sheetView>
  </sheetViews>
  <sheetFormatPr defaultRowHeight="15" x14ac:dyDescent="0.25"/>
  <cols>
    <col min="1" max="1" width="3" bestFit="1" customWidth="1"/>
    <col min="2" max="2" width="32.28515625" customWidth="1"/>
    <col min="6" max="6" width="1.7109375" customWidth="1"/>
    <col min="7" max="7" width="11.140625" bestFit="1" customWidth="1"/>
    <col min="8" max="8" width="10.140625" bestFit="1" customWidth="1"/>
    <col min="9" max="9" width="5.140625" customWidth="1"/>
    <col min="15" max="15" width="11.140625" bestFit="1" customWidth="1"/>
  </cols>
  <sheetData>
    <row r="1" spans="2:26" x14ac:dyDescent="0.25">
      <c r="B1" s="97" t="s">
        <v>17</v>
      </c>
      <c r="C1" s="182" t="s">
        <v>18</v>
      </c>
      <c r="D1" s="182"/>
      <c r="E1" s="182"/>
      <c r="F1" s="182"/>
      <c r="G1" s="182"/>
      <c r="H1" s="182"/>
      <c r="I1" s="182"/>
      <c r="J1" s="182"/>
    </row>
    <row r="2" spans="2:26" x14ac:dyDescent="0.25">
      <c r="B2" s="1" t="s">
        <v>1</v>
      </c>
      <c r="C2" s="92" t="str">
        <f>'CIP''s'!C79</f>
        <v>LANDFILL SHREDDER</v>
      </c>
    </row>
    <row r="3" spans="2:26" x14ac:dyDescent="0.25">
      <c r="B3" s="1" t="s">
        <v>11</v>
      </c>
      <c r="C3" t="s">
        <v>12</v>
      </c>
    </row>
    <row r="4" spans="2:26" x14ac:dyDescent="0.25">
      <c r="B4" s="1" t="s">
        <v>149</v>
      </c>
      <c r="C4">
        <f>'CIP''s'!A79</f>
        <v>5001</v>
      </c>
      <c r="D4" t="str">
        <f>'CIP''s'!B79</f>
        <v>LANDFILL</v>
      </c>
    </row>
    <row r="5" spans="2:26" x14ac:dyDescent="0.25">
      <c r="B5" s="1" t="s">
        <v>2</v>
      </c>
    </row>
    <row r="6" spans="2:26" x14ac:dyDescent="0.25">
      <c r="B6" s="183" t="s">
        <v>3</v>
      </c>
      <c r="C6" s="183"/>
      <c r="D6" s="183"/>
      <c r="E6" s="183"/>
      <c r="F6" s="183"/>
      <c r="G6" s="183"/>
      <c r="H6" s="183"/>
      <c r="I6" s="183"/>
      <c r="J6" s="183"/>
      <c r="K6" s="86"/>
      <c r="L6" s="86"/>
      <c r="M6" s="86"/>
    </row>
    <row r="7" spans="2:26" ht="15" customHeight="1" x14ac:dyDescent="0.25">
      <c r="B7" s="193" t="s">
        <v>263</v>
      </c>
      <c r="C7" s="193"/>
      <c r="D7" s="193"/>
      <c r="E7" s="193"/>
      <c r="F7" s="193"/>
      <c r="G7" s="193"/>
      <c r="H7" s="193"/>
      <c r="I7" s="193"/>
      <c r="J7" s="193"/>
      <c r="K7" s="84"/>
      <c r="L7" s="84"/>
      <c r="M7" s="84"/>
    </row>
    <row r="8" spans="2:26" ht="15" customHeight="1" x14ac:dyDescent="0.25">
      <c r="B8" s="193"/>
      <c r="C8" s="193"/>
      <c r="D8" s="193"/>
      <c r="E8" s="193"/>
      <c r="F8" s="193"/>
      <c r="G8" s="193"/>
      <c r="H8" s="193"/>
      <c r="I8" s="193"/>
      <c r="J8" s="193"/>
      <c r="K8" s="84"/>
      <c r="L8" s="84"/>
      <c r="M8" s="84"/>
    </row>
    <row r="9" spans="2:26" ht="15" customHeight="1" x14ac:dyDescent="0.25">
      <c r="B9" s="193"/>
      <c r="C9" s="193"/>
      <c r="D9" s="193"/>
      <c r="E9" s="193"/>
      <c r="F9" s="193"/>
      <c r="G9" s="193"/>
      <c r="H9" s="193"/>
      <c r="I9" s="193"/>
      <c r="J9" s="193"/>
      <c r="K9" s="84"/>
      <c r="L9" s="84"/>
      <c r="M9" s="84"/>
    </row>
    <row r="10" spans="2:26" x14ac:dyDescent="0.25">
      <c r="B10" s="193"/>
      <c r="C10" s="193"/>
      <c r="D10" s="193"/>
      <c r="E10" s="193"/>
      <c r="F10" s="193"/>
      <c r="G10" s="193"/>
      <c r="H10" s="193"/>
      <c r="I10" s="193"/>
      <c r="J10" s="193"/>
      <c r="K10" s="84"/>
      <c r="L10" s="84"/>
      <c r="M10" s="84"/>
      <c r="P10" s="93"/>
      <c r="Q10" s="93"/>
      <c r="R10" s="93"/>
      <c r="S10" s="93"/>
      <c r="T10" s="93"/>
      <c r="U10" s="93"/>
      <c r="V10" s="93"/>
      <c r="W10" s="93"/>
      <c r="X10" s="93"/>
      <c r="Y10" s="93"/>
      <c r="Z10" s="93"/>
    </row>
    <row r="11" spans="2: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2:26" ht="11.25" customHeight="1" x14ac:dyDescent="0.25">
      <c r="B12" s="181" t="s">
        <v>264</v>
      </c>
      <c r="C12" s="181"/>
      <c r="D12" s="181"/>
      <c r="E12" s="181"/>
      <c r="F12" s="181"/>
      <c r="G12" s="181"/>
      <c r="H12" s="181"/>
      <c r="I12" s="181"/>
      <c r="J12" s="181"/>
      <c r="K12" s="85"/>
      <c r="L12" s="85"/>
      <c r="M12" s="85"/>
    </row>
    <row r="13" spans="2:26" ht="11.25" customHeight="1" x14ac:dyDescent="0.25">
      <c r="B13" s="181"/>
      <c r="C13" s="181"/>
      <c r="D13" s="181"/>
      <c r="E13" s="181"/>
      <c r="F13" s="181"/>
      <c r="G13" s="181"/>
      <c r="H13" s="181"/>
      <c r="I13" s="181"/>
      <c r="J13" s="181"/>
      <c r="K13" s="85"/>
      <c r="L13" s="85"/>
      <c r="M13" s="85"/>
    </row>
    <row r="14" spans="2:26" ht="11.25" customHeight="1" x14ac:dyDescent="0.25">
      <c r="B14" s="181"/>
      <c r="C14" s="181"/>
      <c r="D14" s="181"/>
      <c r="E14" s="181"/>
      <c r="F14" s="181"/>
      <c r="G14" s="181"/>
      <c r="H14" s="181"/>
      <c r="I14" s="181"/>
      <c r="J14" s="181"/>
      <c r="K14" s="85"/>
      <c r="L14" s="85"/>
      <c r="M14" s="85"/>
    </row>
    <row r="15" spans="2:26" ht="11.25" customHeight="1" x14ac:dyDescent="0.25">
      <c r="B15" s="181"/>
      <c r="C15" s="181"/>
      <c r="D15" s="181"/>
      <c r="E15" s="181"/>
      <c r="F15" s="181"/>
      <c r="G15" s="181"/>
      <c r="H15" s="181"/>
      <c r="I15" s="181"/>
      <c r="J15" s="181"/>
      <c r="K15" s="85"/>
      <c r="L15" s="85"/>
      <c r="M15" s="85"/>
    </row>
    <row r="16" spans="2:26" ht="11.25" customHeight="1" x14ac:dyDescent="0.25">
      <c r="B16" s="181"/>
      <c r="C16" s="181"/>
      <c r="D16" s="181"/>
      <c r="E16" s="181"/>
      <c r="F16" s="181"/>
      <c r="G16" s="181"/>
      <c r="H16" s="181"/>
      <c r="I16" s="181"/>
      <c r="J16" s="181"/>
      <c r="K16" s="85"/>
      <c r="L16" s="85"/>
      <c r="M16" s="85"/>
    </row>
    <row r="17" spans="2:15" ht="18.75" customHeight="1" x14ac:dyDescent="0.25">
      <c r="B17" s="181"/>
      <c r="C17" s="181"/>
      <c r="D17" s="181"/>
      <c r="E17" s="181"/>
      <c r="F17" s="181"/>
      <c r="G17" s="181"/>
      <c r="H17" s="181"/>
      <c r="I17" s="181"/>
      <c r="J17" s="181"/>
      <c r="O17" s="120"/>
    </row>
    <row r="19" spans="2:15" ht="15.75" x14ac:dyDescent="0.25">
      <c r="B19" s="189" t="s">
        <v>5</v>
      </c>
      <c r="C19" s="189"/>
      <c r="D19" s="189"/>
      <c r="E19" s="189"/>
    </row>
    <row r="20" spans="2:15" x14ac:dyDescent="0.25">
      <c r="B20" s="96" t="s">
        <v>6</v>
      </c>
      <c r="C20" s="185" t="s">
        <v>10</v>
      </c>
      <c r="D20" s="185"/>
      <c r="E20" s="185"/>
    </row>
    <row r="21" spans="2:15" x14ac:dyDescent="0.25">
      <c r="B21" s="3" t="s">
        <v>7</v>
      </c>
      <c r="C21" s="186"/>
      <c r="D21" s="187"/>
      <c r="E21" s="188"/>
      <c r="G21" t="s">
        <v>151</v>
      </c>
      <c r="H21" t="s">
        <v>152</v>
      </c>
    </row>
    <row r="22" spans="2:15" x14ac:dyDescent="0.25">
      <c r="B22" s="3" t="s">
        <v>8</v>
      </c>
      <c r="C22" s="186">
        <v>650000</v>
      </c>
      <c r="D22" s="187"/>
      <c r="E22" s="188"/>
      <c r="G22" s="120">
        <v>150000</v>
      </c>
      <c r="H22" s="120">
        <v>12000</v>
      </c>
    </row>
    <row r="23" spans="2:15" x14ac:dyDescent="0.25">
      <c r="B23" s="3" t="s">
        <v>9</v>
      </c>
      <c r="C23" s="186">
        <f>SUM(C21:E22)</f>
        <v>650000</v>
      </c>
      <c r="D23" s="187"/>
      <c r="E23" s="188"/>
    </row>
    <row r="25" spans="2:15" ht="15.75" x14ac:dyDescent="0.25">
      <c r="B25" s="189" t="s">
        <v>13</v>
      </c>
      <c r="C25" s="189"/>
      <c r="D25" s="189"/>
      <c r="E25" s="189"/>
    </row>
    <row r="26" spans="2:15" x14ac:dyDescent="0.25">
      <c r="B26" s="96" t="s">
        <v>14</v>
      </c>
      <c r="C26" s="185" t="s">
        <v>15</v>
      </c>
      <c r="D26" s="185"/>
      <c r="E26" s="185"/>
    </row>
    <row r="27" spans="2:15" x14ac:dyDescent="0.25">
      <c r="B27" s="3" t="s">
        <v>0</v>
      </c>
      <c r="C27" s="190"/>
      <c r="D27" s="191"/>
      <c r="E27" s="192"/>
    </row>
    <row r="28" spans="2:15" x14ac:dyDescent="0.25">
      <c r="B28" s="3" t="s">
        <v>16</v>
      </c>
      <c r="C28" s="190"/>
      <c r="D28" s="191"/>
      <c r="E28" s="192"/>
    </row>
    <row r="29" spans="2:15" x14ac:dyDescent="0.25">
      <c r="B29" s="3" t="s">
        <v>9</v>
      </c>
      <c r="C29" s="190">
        <f>SUM(C27:E28)</f>
        <v>0</v>
      </c>
      <c r="D29" s="191"/>
      <c r="E29" s="192"/>
    </row>
  </sheetData>
  <mergeCells count="15">
    <mergeCell ref="C26:E26"/>
    <mergeCell ref="C27:E27"/>
    <mergeCell ref="C28:E28"/>
    <mergeCell ref="C29:E29"/>
    <mergeCell ref="B19:E19"/>
    <mergeCell ref="C20:E20"/>
    <mergeCell ref="C21:E21"/>
    <mergeCell ref="C22:E22"/>
    <mergeCell ref="C23:E23"/>
    <mergeCell ref="B25:E25"/>
    <mergeCell ref="B12:J17"/>
    <mergeCell ref="C1:J1"/>
    <mergeCell ref="B6:J6"/>
    <mergeCell ref="B7:J10"/>
    <mergeCell ref="B11:J11"/>
  </mergeCells>
  <pageMargins left="0.7" right="0.7" top="0.75" bottom="0.75" header="0.3" footer="0.3"/>
  <pageSetup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N11" sqref="N11"/>
    </sheetView>
  </sheetViews>
  <sheetFormatPr defaultRowHeight="15" x14ac:dyDescent="0.25"/>
  <cols>
    <col min="1" max="1" width="23.140625" bestFit="1" customWidth="1"/>
  </cols>
  <sheetData>
    <row r="1" spans="1:9" x14ac:dyDescent="0.25">
      <c r="A1" s="160" t="s">
        <v>17</v>
      </c>
      <c r="B1" s="182" t="s">
        <v>18</v>
      </c>
      <c r="C1" s="182"/>
      <c r="D1" s="182"/>
      <c r="E1" s="182"/>
      <c r="F1" s="182"/>
      <c r="G1" s="182"/>
      <c r="H1" s="182"/>
      <c r="I1" s="182"/>
    </row>
    <row r="2" spans="1:9" x14ac:dyDescent="0.25">
      <c r="A2" s="1" t="s">
        <v>1</v>
      </c>
      <c r="B2" s="92" t="s">
        <v>313</v>
      </c>
    </row>
    <row r="3" spans="1:9" x14ac:dyDescent="0.25">
      <c r="A3" s="1" t="s">
        <v>11</v>
      </c>
      <c r="B3" t="s">
        <v>300</v>
      </c>
    </row>
    <row r="4" spans="1:9" x14ac:dyDescent="0.25">
      <c r="A4" s="1" t="s">
        <v>149</v>
      </c>
      <c r="B4" s="115">
        <v>5505</v>
      </c>
      <c r="C4" s="92"/>
    </row>
    <row r="5" spans="1:9" x14ac:dyDescent="0.25">
      <c r="A5" s="1" t="s">
        <v>2</v>
      </c>
    </row>
    <row r="6" spans="1:9" x14ac:dyDescent="0.25">
      <c r="A6" s="183" t="s">
        <v>3</v>
      </c>
      <c r="B6" s="183"/>
      <c r="C6" s="183"/>
      <c r="D6" s="183"/>
      <c r="E6" s="183"/>
      <c r="F6" s="183"/>
      <c r="G6" s="183"/>
      <c r="H6" s="183"/>
      <c r="I6" s="183"/>
    </row>
    <row r="7" spans="1:9" x14ac:dyDescent="0.25">
      <c r="A7" s="184" t="s">
        <v>314</v>
      </c>
      <c r="B7" s="184"/>
      <c r="C7" s="184"/>
      <c r="D7" s="184"/>
      <c r="E7" s="184"/>
      <c r="F7" s="184"/>
      <c r="G7" s="184"/>
      <c r="H7" s="184"/>
      <c r="I7" s="184"/>
    </row>
    <row r="8" spans="1:9" x14ac:dyDescent="0.25">
      <c r="A8" s="184"/>
      <c r="B8" s="184"/>
      <c r="C8" s="184"/>
      <c r="D8" s="184"/>
      <c r="E8" s="184"/>
      <c r="F8" s="184"/>
      <c r="G8" s="184"/>
      <c r="H8" s="184"/>
      <c r="I8" s="184"/>
    </row>
    <row r="9" spans="1:9" x14ac:dyDescent="0.25">
      <c r="A9" s="161"/>
      <c r="B9" s="161"/>
      <c r="C9" s="161"/>
      <c r="D9" s="161"/>
      <c r="E9" s="161"/>
      <c r="F9" s="161"/>
      <c r="G9" s="161"/>
      <c r="H9" s="161"/>
      <c r="I9" s="161"/>
    </row>
    <row r="10" spans="1:9" x14ac:dyDescent="0.25">
      <c r="A10" s="183" t="s">
        <v>4</v>
      </c>
      <c r="B10" s="183"/>
      <c r="C10" s="183"/>
      <c r="D10" s="183"/>
      <c r="E10" s="183"/>
      <c r="F10" s="183"/>
      <c r="G10" s="183"/>
      <c r="H10" s="183"/>
      <c r="I10" s="183"/>
    </row>
    <row r="11" spans="1:9" x14ac:dyDescent="0.25">
      <c r="A11" s="181" t="s">
        <v>315</v>
      </c>
      <c r="B11" s="181"/>
      <c r="C11" s="181"/>
      <c r="D11" s="181"/>
      <c r="E11" s="181"/>
      <c r="F11" s="181"/>
      <c r="G11" s="181"/>
      <c r="H11" s="181"/>
      <c r="I11" s="181"/>
    </row>
    <row r="12" spans="1:9" x14ac:dyDescent="0.25">
      <c r="A12" s="181"/>
      <c r="B12" s="181"/>
      <c r="C12" s="181"/>
      <c r="D12" s="181"/>
      <c r="E12" s="181"/>
      <c r="F12" s="181"/>
      <c r="G12" s="181"/>
      <c r="H12" s="181"/>
      <c r="I12" s="181"/>
    </row>
    <row r="13" spans="1:9" x14ac:dyDescent="0.25">
      <c r="A13" s="181"/>
      <c r="B13" s="181"/>
      <c r="C13" s="181"/>
      <c r="D13" s="181"/>
      <c r="E13" s="181"/>
      <c r="F13" s="181"/>
      <c r="G13" s="181"/>
      <c r="H13" s="181"/>
      <c r="I13" s="181"/>
    </row>
    <row r="14" spans="1:9" x14ac:dyDescent="0.25">
      <c r="A14" s="181"/>
      <c r="B14" s="181"/>
      <c r="C14" s="181"/>
      <c r="D14" s="181"/>
      <c r="E14" s="181"/>
      <c r="F14" s="181"/>
      <c r="G14" s="181"/>
      <c r="H14" s="181"/>
      <c r="I14" s="181"/>
    </row>
    <row r="15" spans="1:9" x14ac:dyDescent="0.25">
      <c r="A15" s="181"/>
      <c r="B15" s="181"/>
      <c r="C15" s="181"/>
      <c r="D15" s="181"/>
      <c r="E15" s="181"/>
      <c r="F15" s="181"/>
      <c r="G15" s="181"/>
      <c r="H15" s="181"/>
      <c r="I15" s="181"/>
    </row>
    <row r="16" spans="1:9" x14ac:dyDescent="0.25">
      <c r="A16" s="161"/>
      <c r="B16" s="161"/>
      <c r="C16" s="161"/>
      <c r="D16" s="161"/>
      <c r="E16" s="161"/>
      <c r="F16" s="161"/>
      <c r="G16" s="161"/>
      <c r="H16" s="161"/>
      <c r="I16" s="161"/>
    </row>
    <row r="17" spans="1:4" ht="15.75" x14ac:dyDescent="0.25">
      <c r="A17" s="189" t="s">
        <v>5</v>
      </c>
      <c r="B17" s="189"/>
      <c r="C17" s="189"/>
      <c r="D17" s="189"/>
    </row>
    <row r="18" spans="1:4" x14ac:dyDescent="0.25">
      <c r="A18" s="162" t="s">
        <v>6</v>
      </c>
      <c r="B18" s="185" t="s">
        <v>10</v>
      </c>
      <c r="C18" s="185"/>
      <c r="D18" s="185"/>
    </row>
    <row r="19" spans="1:4" x14ac:dyDescent="0.25">
      <c r="A19" s="3" t="s">
        <v>7</v>
      </c>
      <c r="B19" s="186"/>
      <c r="C19" s="187"/>
      <c r="D19" s="188"/>
    </row>
    <row r="20" spans="1:4" x14ac:dyDescent="0.25">
      <c r="A20" s="3" t="s">
        <v>8</v>
      </c>
      <c r="B20" s="186" t="s">
        <v>290</v>
      </c>
      <c r="C20" s="187"/>
      <c r="D20" s="188"/>
    </row>
    <row r="21" spans="1:4" x14ac:dyDescent="0.25">
      <c r="A21" s="3" t="s">
        <v>9</v>
      </c>
      <c r="B21" s="186" t="s">
        <v>290</v>
      </c>
      <c r="C21" s="187"/>
      <c r="D21" s="188"/>
    </row>
    <row r="23" spans="1:4" ht="15.75" x14ac:dyDescent="0.25">
      <c r="A23" s="189" t="s">
        <v>13</v>
      </c>
      <c r="B23" s="189"/>
      <c r="C23" s="189"/>
      <c r="D23" s="189"/>
    </row>
    <row r="24" spans="1:4" x14ac:dyDescent="0.25">
      <c r="A24" s="162" t="s">
        <v>14</v>
      </c>
      <c r="B24" s="185" t="s">
        <v>15</v>
      </c>
      <c r="C24" s="185"/>
      <c r="D24" s="185"/>
    </row>
    <row r="25" spans="1:4" x14ac:dyDescent="0.25">
      <c r="A25" s="3" t="s">
        <v>268</v>
      </c>
      <c r="B25" s="186"/>
      <c r="C25" s="187"/>
      <c r="D25" s="188"/>
    </row>
    <row r="26" spans="1:4" x14ac:dyDescent="0.25">
      <c r="A26" s="3" t="s">
        <v>16</v>
      </c>
      <c r="B26" s="186"/>
      <c r="C26" s="187"/>
      <c r="D26" s="188"/>
    </row>
    <row r="27" spans="1:4" x14ac:dyDescent="0.25">
      <c r="A27" s="3" t="s">
        <v>9</v>
      </c>
      <c r="B27" s="186">
        <f>SUM(B25:D26)</f>
        <v>0</v>
      </c>
      <c r="C27" s="187"/>
      <c r="D27" s="188"/>
    </row>
  </sheetData>
  <mergeCells count="15">
    <mergeCell ref="A17:D17"/>
    <mergeCell ref="B1:I1"/>
    <mergeCell ref="A6:I6"/>
    <mergeCell ref="A7:I8"/>
    <mergeCell ref="A10:I10"/>
    <mergeCell ref="A11:I15"/>
    <mergeCell ref="B25:D25"/>
    <mergeCell ref="B26:D26"/>
    <mergeCell ref="B27:D27"/>
    <mergeCell ref="B18:D18"/>
    <mergeCell ref="B19:D19"/>
    <mergeCell ref="B20:D20"/>
    <mergeCell ref="B21:D21"/>
    <mergeCell ref="A23:D23"/>
    <mergeCell ref="B24:D24"/>
  </mergeCells>
  <pageMargins left="0.7" right="0.7" top="0.75" bottom="0.75" header="0.3" footer="0.3"/>
  <pageSetup orientation="landscape" horizontalDpi="1200"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H24" sqref="H24"/>
    </sheetView>
  </sheetViews>
  <sheetFormatPr defaultRowHeight="15" x14ac:dyDescent="0.25"/>
  <cols>
    <col min="1" max="1" width="23.140625" bestFit="1" customWidth="1"/>
  </cols>
  <sheetData>
    <row r="1" spans="1:9" x14ac:dyDescent="0.25">
      <c r="A1" s="160" t="s">
        <v>17</v>
      </c>
      <c r="B1" s="182" t="s">
        <v>18</v>
      </c>
      <c r="C1" s="182"/>
      <c r="D1" s="182"/>
      <c r="E1" s="182"/>
      <c r="F1" s="182"/>
      <c r="G1" s="182"/>
      <c r="H1" s="182"/>
      <c r="I1" s="182"/>
    </row>
    <row r="2" spans="1:9" x14ac:dyDescent="0.25">
      <c r="A2" s="1" t="s">
        <v>1</v>
      </c>
      <c r="B2" s="92" t="s">
        <v>316</v>
      </c>
    </row>
    <row r="3" spans="1:9" x14ac:dyDescent="0.25">
      <c r="A3" s="1" t="s">
        <v>11</v>
      </c>
      <c r="B3" t="s">
        <v>300</v>
      </c>
    </row>
    <row r="4" spans="1:9" x14ac:dyDescent="0.25">
      <c r="A4" s="1" t="s">
        <v>149</v>
      </c>
      <c r="B4" s="115">
        <v>5505</v>
      </c>
      <c r="C4" s="92"/>
    </row>
    <row r="5" spans="1:9" x14ac:dyDescent="0.25">
      <c r="A5" s="1" t="s">
        <v>2</v>
      </c>
      <c r="B5" t="s">
        <v>317</v>
      </c>
    </row>
    <row r="6" spans="1:9" x14ac:dyDescent="0.25">
      <c r="A6" s="183" t="s">
        <v>3</v>
      </c>
      <c r="B6" s="183"/>
      <c r="C6" s="183"/>
      <c r="D6" s="183"/>
      <c r="E6" s="183"/>
      <c r="F6" s="183"/>
      <c r="G6" s="183"/>
      <c r="H6" s="183"/>
      <c r="I6" s="183"/>
    </row>
    <row r="7" spans="1:9" x14ac:dyDescent="0.25">
      <c r="A7" s="184" t="s">
        <v>319</v>
      </c>
      <c r="B7" s="184"/>
      <c r="C7" s="184"/>
      <c r="D7" s="184"/>
      <c r="E7" s="184"/>
      <c r="F7" s="184"/>
      <c r="G7" s="184"/>
      <c r="H7" s="184"/>
      <c r="I7" s="184"/>
    </row>
    <row r="8" spans="1:9" x14ac:dyDescent="0.25">
      <c r="A8" s="184"/>
      <c r="B8" s="184"/>
      <c r="C8" s="184"/>
      <c r="D8" s="184"/>
      <c r="E8" s="184"/>
      <c r="F8" s="184"/>
      <c r="G8" s="184"/>
      <c r="H8" s="184"/>
      <c r="I8" s="184"/>
    </row>
    <row r="9" spans="1:9" x14ac:dyDescent="0.25">
      <c r="A9" s="161"/>
      <c r="B9" s="161"/>
      <c r="C9" s="161"/>
      <c r="D9" s="161"/>
      <c r="E9" s="161"/>
      <c r="F9" s="161"/>
      <c r="G9" s="161"/>
      <c r="H9" s="161"/>
      <c r="I9" s="161"/>
    </row>
    <row r="10" spans="1:9" x14ac:dyDescent="0.25">
      <c r="A10" s="183" t="s">
        <v>4</v>
      </c>
      <c r="B10" s="183"/>
      <c r="C10" s="183"/>
      <c r="D10" s="183"/>
      <c r="E10" s="183"/>
      <c r="F10" s="183"/>
      <c r="G10" s="183"/>
      <c r="H10" s="183"/>
      <c r="I10" s="183"/>
    </row>
    <row r="11" spans="1:9" x14ac:dyDescent="0.25">
      <c r="A11" s="181" t="s">
        <v>318</v>
      </c>
      <c r="B11" s="181"/>
      <c r="C11" s="181"/>
      <c r="D11" s="181"/>
      <c r="E11" s="181"/>
      <c r="F11" s="181"/>
      <c r="G11" s="181"/>
      <c r="H11" s="181"/>
      <c r="I11" s="181"/>
    </row>
    <row r="12" spans="1:9" x14ac:dyDescent="0.25">
      <c r="A12" s="181"/>
      <c r="B12" s="181"/>
      <c r="C12" s="181"/>
      <c r="D12" s="181"/>
      <c r="E12" s="181"/>
      <c r="F12" s="181"/>
      <c r="G12" s="181"/>
      <c r="H12" s="181"/>
      <c r="I12" s="181"/>
    </row>
    <row r="13" spans="1:9" x14ac:dyDescent="0.25">
      <c r="A13" s="181"/>
      <c r="B13" s="181"/>
      <c r="C13" s="181"/>
      <c r="D13" s="181"/>
      <c r="E13" s="181"/>
      <c r="F13" s="181"/>
      <c r="G13" s="181"/>
      <c r="H13" s="181"/>
      <c r="I13" s="181"/>
    </row>
    <row r="14" spans="1:9" x14ac:dyDescent="0.25">
      <c r="A14" s="181"/>
      <c r="B14" s="181"/>
      <c r="C14" s="181"/>
      <c r="D14" s="181"/>
      <c r="E14" s="181"/>
      <c r="F14" s="181"/>
      <c r="G14" s="181"/>
      <c r="H14" s="181"/>
      <c r="I14" s="181"/>
    </row>
    <row r="15" spans="1:9" x14ac:dyDescent="0.25">
      <c r="A15" s="181"/>
      <c r="B15" s="181"/>
      <c r="C15" s="181"/>
      <c r="D15" s="181"/>
      <c r="E15" s="181"/>
      <c r="F15" s="181"/>
      <c r="G15" s="181"/>
      <c r="H15" s="181"/>
      <c r="I15" s="181"/>
    </row>
    <row r="16" spans="1:9" x14ac:dyDescent="0.25">
      <c r="A16" s="161"/>
      <c r="B16" s="161"/>
      <c r="C16" s="161"/>
      <c r="D16" s="161"/>
      <c r="E16" s="161"/>
      <c r="F16" s="161"/>
      <c r="G16" s="161"/>
      <c r="H16" s="161"/>
      <c r="I16" s="161"/>
    </row>
    <row r="17" spans="1:4" ht="15.75" x14ac:dyDescent="0.25">
      <c r="A17" s="189" t="s">
        <v>5</v>
      </c>
      <c r="B17" s="189"/>
      <c r="C17" s="189"/>
      <c r="D17" s="189"/>
    </row>
    <row r="18" spans="1:4" x14ac:dyDescent="0.25">
      <c r="A18" s="162" t="s">
        <v>6</v>
      </c>
      <c r="B18" s="185" t="s">
        <v>10</v>
      </c>
      <c r="C18" s="185"/>
      <c r="D18" s="185"/>
    </row>
    <row r="19" spans="1:4" x14ac:dyDescent="0.25">
      <c r="A19" s="3" t="s">
        <v>7</v>
      </c>
      <c r="B19" s="186"/>
      <c r="C19" s="187"/>
      <c r="D19" s="188"/>
    </row>
    <row r="20" spans="1:4" x14ac:dyDescent="0.25">
      <c r="A20" s="3" t="s">
        <v>8</v>
      </c>
      <c r="B20" s="186">
        <v>125000</v>
      </c>
      <c r="C20" s="187"/>
      <c r="D20" s="188"/>
    </row>
    <row r="21" spans="1:4" x14ac:dyDescent="0.25">
      <c r="A21" s="3" t="s">
        <v>9</v>
      </c>
      <c r="B21" s="186">
        <f>SUM(B19:D20)</f>
        <v>125000</v>
      </c>
      <c r="C21" s="187"/>
      <c r="D21" s="188"/>
    </row>
    <row r="23" spans="1:4" ht="15.75" x14ac:dyDescent="0.25">
      <c r="A23" s="189" t="s">
        <v>13</v>
      </c>
      <c r="B23" s="189"/>
      <c r="C23" s="189"/>
      <c r="D23" s="189"/>
    </row>
    <row r="24" spans="1:4" x14ac:dyDescent="0.25">
      <c r="A24" s="162" t="s">
        <v>14</v>
      </c>
      <c r="B24" s="185" t="s">
        <v>15</v>
      </c>
      <c r="C24" s="185"/>
      <c r="D24" s="185"/>
    </row>
    <row r="25" spans="1:4" x14ac:dyDescent="0.25">
      <c r="A25" s="3" t="s">
        <v>268</v>
      </c>
      <c r="B25" s="186"/>
      <c r="C25" s="187"/>
      <c r="D25" s="188"/>
    </row>
    <row r="26" spans="1:4" x14ac:dyDescent="0.25">
      <c r="A26" s="3" t="s">
        <v>16</v>
      </c>
      <c r="B26" s="186"/>
      <c r="C26" s="187"/>
      <c r="D26" s="188"/>
    </row>
    <row r="27" spans="1:4" x14ac:dyDescent="0.25">
      <c r="A27" s="3" t="s">
        <v>9</v>
      </c>
      <c r="B27" s="186">
        <f>SUM(B25:D26)</f>
        <v>0</v>
      </c>
      <c r="C27" s="187"/>
      <c r="D27" s="188"/>
    </row>
  </sheetData>
  <mergeCells count="15">
    <mergeCell ref="A17:D17"/>
    <mergeCell ref="B1:I1"/>
    <mergeCell ref="A6:I6"/>
    <mergeCell ref="A7:I8"/>
    <mergeCell ref="A10:I10"/>
    <mergeCell ref="A11:I15"/>
    <mergeCell ref="B25:D25"/>
    <mergeCell ref="B26:D26"/>
    <mergeCell ref="B27:D27"/>
    <mergeCell ref="B18:D18"/>
    <mergeCell ref="B19:D19"/>
    <mergeCell ref="B20:D20"/>
    <mergeCell ref="B21:D21"/>
    <mergeCell ref="A23:D23"/>
    <mergeCell ref="B24:D24"/>
  </mergeCells>
  <pageMargins left="0.7" right="0.7" top="0.75" bottom="0.75" header="0.3" footer="0.3"/>
  <pageSetup orientation="landscape" horizontalDpi="1200" verticalDpi="1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A7" sqref="A7:I10"/>
    </sheetView>
  </sheetViews>
  <sheetFormatPr defaultRowHeight="15" x14ac:dyDescent="0.25"/>
  <cols>
    <col min="1" max="1" width="32.28515625" customWidth="1"/>
    <col min="5" max="5" width="1.7109375" customWidth="1"/>
    <col min="6" max="6" width="11.140625" bestFit="1" customWidth="1"/>
    <col min="7" max="7" width="10.140625" bestFit="1" customWidth="1"/>
    <col min="8" max="8" width="5.140625" customWidth="1"/>
  </cols>
  <sheetData>
    <row r="1" spans="1:9" x14ac:dyDescent="0.25">
      <c r="A1" s="122" t="s">
        <v>17</v>
      </c>
      <c r="B1" s="182" t="s">
        <v>18</v>
      </c>
      <c r="C1" s="182"/>
      <c r="D1" s="182"/>
      <c r="E1" s="182"/>
      <c r="F1" s="182"/>
      <c r="G1" s="182"/>
      <c r="H1" s="182"/>
      <c r="I1" s="182"/>
    </row>
    <row r="2" spans="1:9" x14ac:dyDescent="0.25">
      <c r="A2" s="1" t="s">
        <v>1</v>
      </c>
      <c r="B2" s="92" t="str">
        <f>'CIP''s'!C82</f>
        <v>FUTURE - BOSQUE RIVER TRAIL - PHASE III</v>
      </c>
    </row>
    <row r="3" spans="1:9" x14ac:dyDescent="0.25">
      <c r="A3" s="1" t="s">
        <v>11</v>
      </c>
      <c r="B3" t="s">
        <v>188</v>
      </c>
    </row>
    <row r="4" spans="1:9" x14ac:dyDescent="0.25">
      <c r="A4" s="1" t="s">
        <v>149</v>
      </c>
      <c r="B4">
        <v>5502</v>
      </c>
    </row>
    <row r="5" spans="1:9" x14ac:dyDescent="0.25">
      <c r="A5" s="1" t="s">
        <v>2</v>
      </c>
      <c r="B5" t="s">
        <v>205</v>
      </c>
    </row>
    <row r="6" spans="1:9" x14ac:dyDescent="0.25">
      <c r="A6" s="183" t="s">
        <v>3</v>
      </c>
      <c r="B6" s="183"/>
      <c r="C6" s="183"/>
      <c r="D6" s="183"/>
      <c r="E6" s="183"/>
      <c r="F6" s="183"/>
      <c r="G6" s="183"/>
      <c r="H6" s="183"/>
      <c r="I6" s="183"/>
    </row>
    <row r="7" spans="1:9" x14ac:dyDescent="0.25">
      <c r="A7" s="195" t="s">
        <v>206</v>
      </c>
      <c r="B7" s="195"/>
      <c r="C7" s="195"/>
      <c r="D7" s="195"/>
      <c r="E7" s="195"/>
      <c r="F7" s="195"/>
      <c r="G7" s="195"/>
      <c r="H7" s="195"/>
      <c r="I7" s="195"/>
    </row>
    <row r="8" spans="1:9" x14ac:dyDescent="0.25">
      <c r="A8" s="195"/>
      <c r="B8" s="195"/>
      <c r="C8" s="195"/>
      <c r="D8" s="195"/>
      <c r="E8" s="195"/>
      <c r="F8" s="195"/>
      <c r="G8" s="195"/>
      <c r="H8" s="195"/>
      <c r="I8" s="195"/>
    </row>
    <row r="9" spans="1:9" x14ac:dyDescent="0.25">
      <c r="A9" s="195"/>
      <c r="B9" s="195"/>
      <c r="C9" s="195"/>
      <c r="D9" s="195"/>
      <c r="E9" s="195"/>
      <c r="F9" s="195"/>
      <c r="G9" s="195"/>
      <c r="H9" s="195"/>
      <c r="I9" s="195"/>
    </row>
    <row r="10" spans="1:9" x14ac:dyDescent="0.25">
      <c r="A10" s="195"/>
      <c r="B10" s="195"/>
      <c r="C10" s="195"/>
      <c r="D10" s="195"/>
      <c r="E10" s="195"/>
      <c r="F10" s="195"/>
      <c r="G10" s="195"/>
      <c r="H10" s="195"/>
      <c r="I10" s="195"/>
    </row>
    <row r="11" spans="1:9" x14ac:dyDescent="0.25">
      <c r="A11" s="183" t="s">
        <v>4</v>
      </c>
      <c r="B11" s="183"/>
      <c r="C11" s="183"/>
      <c r="D11" s="183"/>
      <c r="E11" s="183"/>
      <c r="F11" s="183"/>
      <c r="G11" s="183"/>
      <c r="H11" s="183"/>
      <c r="I11" s="183"/>
    </row>
    <row r="12" spans="1:9" x14ac:dyDescent="0.25">
      <c r="A12" s="196" t="s">
        <v>207</v>
      </c>
      <c r="B12" s="196"/>
      <c r="C12" s="196"/>
      <c r="D12" s="196"/>
      <c r="E12" s="196"/>
      <c r="F12" s="196"/>
      <c r="G12" s="196"/>
      <c r="H12" s="196"/>
      <c r="I12" s="196"/>
    </row>
    <row r="13" spans="1:9" x14ac:dyDescent="0.25">
      <c r="A13" s="196"/>
      <c r="B13" s="196"/>
      <c r="C13" s="196"/>
      <c r="D13" s="196"/>
      <c r="E13" s="196"/>
      <c r="F13" s="196"/>
      <c r="G13" s="196"/>
      <c r="H13" s="196"/>
      <c r="I13" s="196"/>
    </row>
    <row r="14" spans="1:9" x14ac:dyDescent="0.25">
      <c r="A14" s="196"/>
      <c r="B14" s="196"/>
      <c r="C14" s="196"/>
      <c r="D14" s="196"/>
      <c r="E14" s="196"/>
      <c r="F14" s="196"/>
      <c r="G14" s="196"/>
      <c r="H14" s="196"/>
      <c r="I14" s="196"/>
    </row>
    <row r="15" spans="1:9" x14ac:dyDescent="0.25">
      <c r="A15" s="196"/>
      <c r="B15" s="196"/>
      <c r="C15" s="196"/>
      <c r="D15" s="196"/>
      <c r="E15" s="196"/>
      <c r="F15" s="196"/>
      <c r="G15" s="196"/>
      <c r="H15" s="196"/>
      <c r="I15" s="196"/>
    </row>
    <row r="16" spans="1:9" x14ac:dyDescent="0.25">
      <c r="A16" s="196"/>
      <c r="B16" s="196"/>
      <c r="C16" s="196"/>
      <c r="D16" s="196"/>
      <c r="E16" s="196"/>
      <c r="F16" s="196"/>
      <c r="G16" s="196"/>
      <c r="H16" s="196"/>
      <c r="I16" s="196"/>
    </row>
    <row r="17" spans="1:9" x14ac:dyDescent="0.25">
      <c r="A17" s="196"/>
      <c r="B17" s="196"/>
      <c r="C17" s="196"/>
      <c r="D17" s="196"/>
      <c r="E17" s="196"/>
      <c r="F17" s="196"/>
      <c r="G17" s="196"/>
      <c r="H17" s="196"/>
      <c r="I17" s="196"/>
    </row>
    <row r="19" spans="1:9" ht="15.75" x14ac:dyDescent="0.25">
      <c r="A19" s="189" t="s">
        <v>5</v>
      </c>
      <c r="B19" s="189"/>
      <c r="C19" s="189"/>
      <c r="D19" s="189"/>
    </row>
    <row r="20" spans="1:9" x14ac:dyDescent="0.25">
      <c r="A20" s="121" t="s">
        <v>6</v>
      </c>
      <c r="B20" s="185" t="s">
        <v>10</v>
      </c>
      <c r="C20" s="185"/>
      <c r="D20" s="185"/>
    </row>
    <row r="21" spans="1:9" x14ac:dyDescent="0.25">
      <c r="A21" s="3" t="s">
        <v>7</v>
      </c>
      <c r="B21" s="186"/>
      <c r="C21" s="187"/>
      <c r="D21" s="188"/>
    </row>
    <row r="22" spans="1:9" x14ac:dyDescent="0.25">
      <c r="A22" s="3" t="s">
        <v>8</v>
      </c>
      <c r="B22" s="186">
        <v>350000</v>
      </c>
      <c r="C22" s="187"/>
      <c r="D22" s="188"/>
      <c r="F22" s="120"/>
      <c r="G22" s="120"/>
    </row>
    <row r="23" spans="1:9" x14ac:dyDescent="0.25">
      <c r="A23" s="3" t="s">
        <v>9</v>
      </c>
      <c r="B23" s="186">
        <f>SUM(B21:D22)</f>
        <v>350000</v>
      </c>
      <c r="C23" s="187"/>
      <c r="D23" s="188"/>
    </row>
    <row r="25" spans="1:9" ht="15.75" x14ac:dyDescent="0.25">
      <c r="A25" s="189" t="s">
        <v>13</v>
      </c>
      <c r="B25" s="189"/>
      <c r="C25" s="189"/>
      <c r="D25" s="189"/>
    </row>
    <row r="26" spans="1:9" x14ac:dyDescent="0.25">
      <c r="A26" s="121"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A7" sqref="A7:I10"/>
    </sheetView>
  </sheetViews>
  <sheetFormatPr defaultRowHeight="15" x14ac:dyDescent="0.25"/>
  <cols>
    <col min="1" max="1" width="32.28515625" customWidth="1"/>
    <col min="5" max="5" width="1.7109375" customWidth="1"/>
    <col min="6" max="6" width="11.140625" bestFit="1" customWidth="1"/>
    <col min="7" max="7" width="10.140625" bestFit="1" customWidth="1"/>
    <col min="8" max="8" width="5.140625" customWidth="1"/>
  </cols>
  <sheetData>
    <row r="1" spans="1:9" x14ac:dyDescent="0.25">
      <c r="A1" s="122" t="s">
        <v>17</v>
      </c>
      <c r="B1" s="182" t="s">
        <v>18</v>
      </c>
      <c r="C1" s="182"/>
      <c r="D1" s="182"/>
      <c r="E1" s="182"/>
      <c r="F1" s="182"/>
      <c r="G1" s="182"/>
      <c r="H1" s="182"/>
      <c r="I1" s="182"/>
    </row>
    <row r="2" spans="1:9" x14ac:dyDescent="0.25">
      <c r="A2" s="1" t="s">
        <v>1</v>
      </c>
      <c r="B2" s="92" t="s">
        <v>190</v>
      </c>
    </row>
    <row r="3" spans="1:9" x14ac:dyDescent="0.25">
      <c r="A3" s="1" t="s">
        <v>11</v>
      </c>
      <c r="B3" t="s">
        <v>188</v>
      </c>
    </row>
    <row r="4" spans="1:9" x14ac:dyDescent="0.25">
      <c r="A4" s="1" t="s">
        <v>149</v>
      </c>
      <c r="B4" s="115">
        <v>5502</v>
      </c>
    </row>
    <row r="5" spans="1:9" x14ac:dyDescent="0.25">
      <c r="A5" s="1" t="s">
        <v>2</v>
      </c>
      <c r="B5" t="s">
        <v>208</v>
      </c>
    </row>
    <row r="6" spans="1:9" x14ac:dyDescent="0.25">
      <c r="A6" s="183" t="s">
        <v>3</v>
      </c>
      <c r="B6" s="183"/>
      <c r="C6" s="183"/>
      <c r="D6" s="183"/>
      <c r="E6" s="183"/>
      <c r="F6" s="183"/>
      <c r="G6" s="183"/>
      <c r="H6" s="183"/>
      <c r="I6" s="183"/>
    </row>
    <row r="7" spans="1:9" x14ac:dyDescent="0.25">
      <c r="A7" s="195" t="s">
        <v>209</v>
      </c>
      <c r="B7" s="195"/>
      <c r="C7" s="195"/>
      <c r="D7" s="195"/>
      <c r="E7" s="195"/>
      <c r="F7" s="195"/>
      <c r="G7" s="195"/>
      <c r="H7" s="195"/>
      <c r="I7" s="195"/>
    </row>
    <row r="8" spans="1:9" x14ac:dyDescent="0.25">
      <c r="A8" s="195"/>
      <c r="B8" s="195"/>
      <c r="C8" s="195"/>
      <c r="D8" s="195"/>
      <c r="E8" s="195"/>
      <c r="F8" s="195"/>
      <c r="G8" s="195"/>
      <c r="H8" s="195"/>
      <c r="I8" s="195"/>
    </row>
    <row r="9" spans="1:9" x14ac:dyDescent="0.25">
      <c r="A9" s="195"/>
      <c r="B9" s="195"/>
      <c r="C9" s="195"/>
      <c r="D9" s="195"/>
      <c r="E9" s="195"/>
      <c r="F9" s="195"/>
      <c r="G9" s="195"/>
      <c r="H9" s="195"/>
      <c r="I9" s="195"/>
    </row>
    <row r="10" spans="1:9" x14ac:dyDescent="0.25">
      <c r="A10" s="195"/>
      <c r="B10" s="195"/>
      <c r="C10" s="195"/>
      <c r="D10" s="195"/>
      <c r="E10" s="195"/>
      <c r="F10" s="195"/>
      <c r="G10" s="195"/>
      <c r="H10" s="195"/>
      <c r="I10" s="195"/>
    </row>
    <row r="11" spans="1:9" x14ac:dyDescent="0.25">
      <c r="A11" s="183" t="s">
        <v>4</v>
      </c>
      <c r="B11" s="183"/>
      <c r="C11" s="183"/>
      <c r="D11" s="183"/>
      <c r="E11" s="183"/>
      <c r="F11" s="183"/>
      <c r="G11" s="183"/>
      <c r="H11" s="183"/>
      <c r="I11" s="183"/>
    </row>
    <row r="12" spans="1:9" x14ac:dyDescent="0.25">
      <c r="A12" s="196" t="s">
        <v>210</v>
      </c>
      <c r="B12" s="196"/>
      <c r="C12" s="196"/>
      <c r="D12" s="196"/>
      <c r="E12" s="196"/>
      <c r="F12" s="196"/>
      <c r="G12" s="196"/>
      <c r="H12" s="196"/>
      <c r="I12" s="196"/>
    </row>
    <row r="13" spans="1:9" x14ac:dyDescent="0.25">
      <c r="A13" s="196"/>
      <c r="B13" s="196"/>
      <c r="C13" s="196"/>
      <c r="D13" s="196"/>
      <c r="E13" s="196"/>
      <c r="F13" s="196"/>
      <c r="G13" s="196"/>
      <c r="H13" s="196"/>
      <c r="I13" s="196"/>
    </row>
    <row r="14" spans="1:9" x14ac:dyDescent="0.25">
      <c r="A14" s="196"/>
      <c r="B14" s="196"/>
      <c r="C14" s="196"/>
      <c r="D14" s="196"/>
      <c r="E14" s="196"/>
      <c r="F14" s="196"/>
      <c r="G14" s="196"/>
      <c r="H14" s="196"/>
      <c r="I14" s="196"/>
    </row>
    <row r="15" spans="1:9" x14ac:dyDescent="0.25">
      <c r="A15" s="196"/>
      <c r="B15" s="196"/>
      <c r="C15" s="196"/>
      <c r="D15" s="196"/>
      <c r="E15" s="196"/>
      <c r="F15" s="196"/>
      <c r="G15" s="196"/>
      <c r="H15" s="196"/>
      <c r="I15" s="196"/>
    </row>
    <row r="16" spans="1:9" x14ac:dyDescent="0.25">
      <c r="A16" s="196"/>
      <c r="B16" s="196"/>
      <c r="C16" s="196"/>
      <c r="D16" s="196"/>
      <c r="E16" s="196"/>
      <c r="F16" s="196"/>
      <c r="G16" s="196"/>
      <c r="H16" s="196"/>
      <c r="I16" s="196"/>
    </row>
    <row r="17" spans="1:9" x14ac:dyDescent="0.25">
      <c r="A17" s="196"/>
      <c r="B17" s="196"/>
      <c r="C17" s="196"/>
      <c r="D17" s="196"/>
      <c r="E17" s="196"/>
      <c r="F17" s="196"/>
      <c r="G17" s="196"/>
      <c r="H17" s="196"/>
      <c r="I17" s="196"/>
    </row>
    <row r="19" spans="1:9" ht="15.75" x14ac:dyDescent="0.25">
      <c r="A19" s="189" t="s">
        <v>5</v>
      </c>
      <c r="B19" s="189"/>
      <c r="C19" s="189"/>
      <c r="D19" s="189"/>
    </row>
    <row r="20" spans="1:9" x14ac:dyDescent="0.25">
      <c r="A20" s="121" t="s">
        <v>6</v>
      </c>
      <c r="B20" s="185" t="s">
        <v>10</v>
      </c>
      <c r="C20" s="185"/>
      <c r="D20" s="185"/>
    </row>
    <row r="21" spans="1:9" x14ac:dyDescent="0.25">
      <c r="A21" s="3" t="s">
        <v>7</v>
      </c>
      <c r="B21" s="186"/>
      <c r="C21" s="187"/>
      <c r="D21" s="188"/>
    </row>
    <row r="22" spans="1:9" x14ac:dyDescent="0.25">
      <c r="A22" s="3" t="s">
        <v>8</v>
      </c>
      <c r="B22" s="186">
        <v>50000</v>
      </c>
      <c r="C22" s="187"/>
      <c r="D22" s="188"/>
      <c r="F22" s="120"/>
      <c r="G22" s="120"/>
    </row>
    <row r="23" spans="1:9" x14ac:dyDescent="0.25">
      <c r="A23" s="3" t="s">
        <v>9</v>
      </c>
      <c r="B23" s="186">
        <f>SUM(B21:D22)</f>
        <v>50000</v>
      </c>
      <c r="C23" s="187"/>
      <c r="D23" s="188"/>
    </row>
    <row r="25" spans="1:9" ht="15.75" x14ac:dyDescent="0.25">
      <c r="A25" s="189" t="s">
        <v>13</v>
      </c>
      <c r="B25" s="189"/>
      <c r="C25" s="189"/>
      <c r="D25" s="189"/>
    </row>
    <row r="26" spans="1:9" x14ac:dyDescent="0.25">
      <c r="A26" s="121"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A7" sqref="A7:I10"/>
    </sheetView>
  </sheetViews>
  <sheetFormatPr defaultRowHeight="15" x14ac:dyDescent="0.25"/>
  <cols>
    <col min="1" max="1" width="32.28515625" customWidth="1"/>
    <col min="5" max="5" width="1.7109375" customWidth="1"/>
    <col min="6" max="6" width="11.140625" bestFit="1" customWidth="1"/>
    <col min="7" max="7" width="10.140625" bestFit="1" customWidth="1"/>
    <col min="8" max="8" width="5.140625" customWidth="1"/>
  </cols>
  <sheetData>
    <row r="1" spans="1:9" x14ac:dyDescent="0.25">
      <c r="A1" s="122" t="s">
        <v>17</v>
      </c>
      <c r="B1" s="182" t="s">
        <v>18</v>
      </c>
      <c r="C1" s="182"/>
      <c r="D1" s="182"/>
      <c r="E1" s="182"/>
      <c r="F1" s="182"/>
      <c r="G1" s="182"/>
      <c r="H1" s="182"/>
      <c r="I1" s="182"/>
    </row>
    <row r="2" spans="1:9" x14ac:dyDescent="0.25">
      <c r="A2" s="1" t="s">
        <v>1</v>
      </c>
      <c r="B2" s="92" t="s">
        <v>211</v>
      </c>
    </row>
    <row r="3" spans="1:9" x14ac:dyDescent="0.25">
      <c r="A3" s="1" t="s">
        <v>11</v>
      </c>
      <c r="B3" t="s">
        <v>188</v>
      </c>
    </row>
    <row r="4" spans="1:9" x14ac:dyDescent="0.25">
      <c r="A4" s="1" t="s">
        <v>149</v>
      </c>
      <c r="B4" s="115">
        <v>5502</v>
      </c>
    </row>
    <row r="5" spans="1:9" x14ac:dyDescent="0.25">
      <c r="A5" s="1" t="s">
        <v>2</v>
      </c>
      <c r="B5" t="s">
        <v>208</v>
      </c>
    </row>
    <row r="6" spans="1:9" x14ac:dyDescent="0.25">
      <c r="A6" s="183" t="s">
        <v>3</v>
      </c>
      <c r="B6" s="183"/>
      <c r="C6" s="183"/>
      <c r="D6" s="183"/>
      <c r="E6" s="183"/>
      <c r="F6" s="183"/>
      <c r="G6" s="183"/>
      <c r="H6" s="183"/>
      <c r="I6" s="183"/>
    </row>
    <row r="7" spans="1:9" x14ac:dyDescent="0.25">
      <c r="A7" s="193" t="s">
        <v>212</v>
      </c>
      <c r="B7" s="193"/>
      <c r="C7" s="193"/>
      <c r="D7" s="193"/>
      <c r="E7" s="193"/>
      <c r="F7" s="193"/>
      <c r="G7" s="193"/>
      <c r="H7" s="193"/>
      <c r="I7" s="193"/>
    </row>
    <row r="8" spans="1:9" x14ac:dyDescent="0.25">
      <c r="A8" s="193"/>
      <c r="B8" s="193"/>
      <c r="C8" s="193"/>
      <c r="D8" s="193"/>
      <c r="E8" s="193"/>
      <c r="F8" s="193"/>
      <c r="G8" s="193"/>
      <c r="H8" s="193"/>
      <c r="I8" s="193"/>
    </row>
    <row r="9" spans="1:9" x14ac:dyDescent="0.25">
      <c r="A9" s="193"/>
      <c r="B9" s="193"/>
      <c r="C9" s="193"/>
      <c r="D9" s="193"/>
      <c r="E9" s="193"/>
      <c r="F9" s="193"/>
      <c r="G9" s="193"/>
      <c r="H9" s="193"/>
      <c r="I9" s="193"/>
    </row>
    <row r="10" spans="1:9" x14ac:dyDescent="0.25">
      <c r="A10" s="193"/>
      <c r="B10" s="193"/>
      <c r="C10" s="193"/>
      <c r="D10" s="193"/>
      <c r="E10" s="193"/>
      <c r="F10" s="193"/>
      <c r="G10" s="193"/>
      <c r="H10" s="193"/>
      <c r="I10" s="193"/>
    </row>
    <row r="11" spans="1:9" x14ac:dyDescent="0.25">
      <c r="A11" s="183" t="s">
        <v>4</v>
      </c>
      <c r="B11" s="183"/>
      <c r="C11" s="183"/>
      <c r="D11" s="183"/>
      <c r="E11" s="183"/>
      <c r="F11" s="183"/>
      <c r="G11" s="183"/>
      <c r="H11" s="183"/>
      <c r="I11" s="183"/>
    </row>
    <row r="12" spans="1:9" x14ac:dyDescent="0.25">
      <c r="A12" s="181" t="s">
        <v>213</v>
      </c>
      <c r="B12" s="181"/>
      <c r="C12" s="181"/>
      <c r="D12" s="181"/>
      <c r="E12" s="181"/>
      <c r="F12" s="181"/>
      <c r="G12" s="181"/>
      <c r="H12" s="181"/>
      <c r="I12" s="181"/>
    </row>
    <row r="13" spans="1:9" x14ac:dyDescent="0.25">
      <c r="A13" s="181"/>
      <c r="B13" s="181"/>
      <c r="C13" s="181"/>
      <c r="D13" s="181"/>
      <c r="E13" s="181"/>
      <c r="F13" s="181"/>
      <c r="G13" s="181"/>
      <c r="H13" s="181"/>
      <c r="I13" s="181"/>
    </row>
    <row r="14" spans="1:9" x14ac:dyDescent="0.25">
      <c r="A14" s="181"/>
      <c r="B14" s="181"/>
      <c r="C14" s="181"/>
      <c r="D14" s="181"/>
      <c r="E14" s="181"/>
      <c r="F14" s="181"/>
      <c r="G14" s="181"/>
      <c r="H14" s="181"/>
      <c r="I14" s="181"/>
    </row>
    <row r="15" spans="1:9" x14ac:dyDescent="0.25">
      <c r="A15" s="181"/>
      <c r="B15" s="181"/>
      <c r="C15" s="181"/>
      <c r="D15" s="181"/>
      <c r="E15" s="181"/>
      <c r="F15" s="181"/>
      <c r="G15" s="181"/>
      <c r="H15" s="181"/>
      <c r="I15" s="181"/>
    </row>
    <row r="16" spans="1:9" x14ac:dyDescent="0.25">
      <c r="A16" s="181"/>
      <c r="B16" s="181"/>
      <c r="C16" s="181"/>
      <c r="D16" s="181"/>
      <c r="E16" s="181"/>
      <c r="F16" s="181"/>
      <c r="G16" s="181"/>
      <c r="H16" s="181"/>
      <c r="I16" s="181"/>
    </row>
    <row r="17" spans="1:9" x14ac:dyDescent="0.25">
      <c r="A17" s="181"/>
      <c r="B17" s="181"/>
      <c r="C17" s="181"/>
      <c r="D17" s="181"/>
      <c r="E17" s="181"/>
      <c r="F17" s="181"/>
      <c r="G17" s="181"/>
      <c r="H17" s="181"/>
      <c r="I17" s="181"/>
    </row>
    <row r="19" spans="1:9" ht="15.75" x14ac:dyDescent="0.25">
      <c r="A19" s="189" t="s">
        <v>5</v>
      </c>
      <c r="B19" s="189"/>
      <c r="C19" s="189"/>
      <c r="D19" s="189"/>
    </row>
    <row r="20" spans="1:9" x14ac:dyDescent="0.25">
      <c r="A20" s="121" t="s">
        <v>6</v>
      </c>
      <c r="B20" s="185" t="s">
        <v>10</v>
      </c>
      <c r="C20" s="185"/>
      <c r="D20" s="185"/>
    </row>
    <row r="21" spans="1:9" x14ac:dyDescent="0.25">
      <c r="A21" s="3" t="s">
        <v>7</v>
      </c>
      <c r="B21" s="186"/>
      <c r="C21" s="187"/>
      <c r="D21" s="188"/>
    </row>
    <row r="22" spans="1:9" x14ac:dyDescent="0.25">
      <c r="A22" s="3" t="s">
        <v>8</v>
      </c>
      <c r="B22" s="186">
        <v>110000</v>
      </c>
      <c r="C22" s="187"/>
      <c r="D22" s="188"/>
      <c r="F22" s="120"/>
      <c r="G22" s="120"/>
    </row>
    <row r="23" spans="1:9" x14ac:dyDescent="0.25">
      <c r="A23" s="3" t="s">
        <v>9</v>
      </c>
      <c r="B23" s="186">
        <f>SUM(B21:D22)</f>
        <v>110000</v>
      </c>
      <c r="C23" s="187"/>
      <c r="D23" s="188"/>
    </row>
    <row r="25" spans="1:9" ht="15.75" x14ac:dyDescent="0.25">
      <c r="A25" s="189" t="s">
        <v>13</v>
      </c>
      <c r="B25" s="189"/>
      <c r="C25" s="189"/>
      <c r="D25" s="189"/>
    </row>
    <row r="26" spans="1:9" x14ac:dyDescent="0.25">
      <c r="A26" s="121"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A7" sqref="A7:I10"/>
    </sheetView>
  </sheetViews>
  <sheetFormatPr defaultRowHeight="15" x14ac:dyDescent="0.25"/>
  <cols>
    <col min="1" max="1" width="32.28515625" customWidth="1"/>
    <col min="5" max="5" width="1.7109375" customWidth="1"/>
    <col min="6" max="6" width="11.140625" bestFit="1" customWidth="1"/>
    <col min="7" max="7" width="10.140625" bestFit="1" customWidth="1"/>
    <col min="8" max="8" width="5.140625" customWidth="1"/>
  </cols>
  <sheetData>
    <row r="1" spans="1:9" x14ac:dyDescent="0.25">
      <c r="A1" s="122" t="s">
        <v>17</v>
      </c>
      <c r="B1" s="182" t="s">
        <v>18</v>
      </c>
      <c r="C1" s="182"/>
      <c r="D1" s="182"/>
      <c r="E1" s="182"/>
      <c r="F1" s="182"/>
      <c r="G1" s="182"/>
      <c r="H1" s="182"/>
      <c r="I1" s="182"/>
    </row>
    <row r="2" spans="1:9" x14ac:dyDescent="0.25">
      <c r="A2" s="1" t="s">
        <v>1</v>
      </c>
      <c r="B2" s="92" t="s">
        <v>216</v>
      </c>
    </row>
    <row r="3" spans="1:9" x14ac:dyDescent="0.25">
      <c r="A3" s="1" t="s">
        <v>11</v>
      </c>
      <c r="B3" t="s">
        <v>188</v>
      </c>
    </row>
    <row r="4" spans="1:9" x14ac:dyDescent="0.25">
      <c r="A4" s="1" t="s">
        <v>149</v>
      </c>
      <c r="B4" s="115">
        <v>5502</v>
      </c>
    </row>
    <row r="5" spans="1:9" x14ac:dyDescent="0.25">
      <c r="A5" s="1" t="s">
        <v>2</v>
      </c>
      <c r="B5" t="s">
        <v>208</v>
      </c>
    </row>
    <row r="6" spans="1:9" x14ac:dyDescent="0.25">
      <c r="A6" s="183" t="s">
        <v>3</v>
      </c>
      <c r="B6" s="183"/>
      <c r="C6" s="183"/>
      <c r="D6" s="183"/>
      <c r="E6" s="183"/>
      <c r="F6" s="183"/>
      <c r="G6" s="183"/>
      <c r="H6" s="183"/>
      <c r="I6" s="183"/>
    </row>
    <row r="7" spans="1:9" x14ac:dyDescent="0.25">
      <c r="A7" s="195" t="s">
        <v>215</v>
      </c>
      <c r="B7" s="195"/>
      <c r="C7" s="195"/>
      <c r="D7" s="195"/>
      <c r="E7" s="195"/>
      <c r="F7" s="195"/>
      <c r="G7" s="195"/>
      <c r="H7" s="195"/>
      <c r="I7" s="195"/>
    </row>
    <row r="8" spans="1:9" x14ac:dyDescent="0.25">
      <c r="A8" s="195"/>
      <c r="B8" s="195"/>
      <c r="C8" s="195"/>
      <c r="D8" s="195"/>
      <c r="E8" s="195"/>
      <c r="F8" s="195"/>
      <c r="G8" s="195"/>
      <c r="H8" s="195"/>
      <c r="I8" s="195"/>
    </row>
    <row r="9" spans="1:9" x14ac:dyDescent="0.25">
      <c r="A9" s="195"/>
      <c r="B9" s="195"/>
      <c r="C9" s="195"/>
      <c r="D9" s="195"/>
      <c r="E9" s="195"/>
      <c r="F9" s="195"/>
      <c r="G9" s="195"/>
      <c r="H9" s="195"/>
      <c r="I9" s="195"/>
    </row>
    <row r="10" spans="1:9" x14ac:dyDescent="0.25">
      <c r="A10" s="195"/>
      <c r="B10" s="195"/>
      <c r="C10" s="195"/>
      <c r="D10" s="195"/>
      <c r="E10" s="195"/>
      <c r="F10" s="195"/>
      <c r="G10" s="195"/>
      <c r="H10" s="195"/>
      <c r="I10" s="195"/>
    </row>
    <row r="11" spans="1:9" x14ac:dyDescent="0.25">
      <c r="A11" s="183" t="s">
        <v>4</v>
      </c>
      <c r="B11" s="183"/>
      <c r="C11" s="183"/>
      <c r="D11" s="183"/>
      <c r="E11" s="183"/>
      <c r="F11" s="183"/>
      <c r="G11" s="183"/>
      <c r="H11" s="183"/>
      <c r="I11" s="183"/>
    </row>
    <row r="12" spans="1:9" ht="15" customHeight="1" x14ac:dyDescent="0.25">
      <c r="A12" s="181" t="s">
        <v>214</v>
      </c>
      <c r="B12" s="181"/>
      <c r="C12" s="181"/>
      <c r="D12" s="181"/>
      <c r="E12" s="181"/>
      <c r="F12" s="181"/>
      <c r="G12" s="181"/>
      <c r="H12" s="181"/>
      <c r="I12" s="181"/>
    </row>
    <row r="13" spans="1:9" x14ac:dyDescent="0.25">
      <c r="A13" s="181"/>
      <c r="B13" s="181"/>
      <c r="C13" s="181"/>
      <c r="D13" s="181"/>
      <c r="E13" s="181"/>
      <c r="F13" s="181"/>
      <c r="G13" s="181"/>
      <c r="H13" s="181"/>
      <c r="I13" s="181"/>
    </row>
    <row r="14" spans="1:9" x14ac:dyDescent="0.25">
      <c r="A14" s="181"/>
      <c r="B14" s="181"/>
      <c r="C14" s="181"/>
      <c r="D14" s="181"/>
      <c r="E14" s="181"/>
      <c r="F14" s="181"/>
      <c r="G14" s="181"/>
      <c r="H14" s="181"/>
      <c r="I14" s="181"/>
    </row>
    <row r="15" spans="1:9" x14ac:dyDescent="0.25">
      <c r="A15" s="181"/>
      <c r="B15" s="181"/>
      <c r="C15" s="181"/>
      <c r="D15" s="181"/>
      <c r="E15" s="181"/>
      <c r="F15" s="181"/>
      <c r="G15" s="181"/>
      <c r="H15" s="181"/>
      <c r="I15" s="181"/>
    </row>
    <row r="16" spans="1:9" x14ac:dyDescent="0.25">
      <c r="A16" s="181"/>
      <c r="B16" s="181"/>
      <c r="C16" s="181"/>
      <c r="D16" s="181"/>
      <c r="E16" s="181"/>
      <c r="F16" s="181"/>
      <c r="G16" s="181"/>
      <c r="H16" s="181"/>
      <c r="I16" s="181"/>
    </row>
    <row r="17" spans="1:9" x14ac:dyDescent="0.25">
      <c r="A17" s="181"/>
      <c r="B17" s="181"/>
      <c r="C17" s="181"/>
      <c r="D17" s="181"/>
      <c r="E17" s="181"/>
      <c r="F17" s="181"/>
      <c r="G17" s="181"/>
      <c r="H17" s="181"/>
      <c r="I17" s="181"/>
    </row>
    <row r="19" spans="1:9" ht="15.75" x14ac:dyDescent="0.25">
      <c r="A19" s="189" t="s">
        <v>5</v>
      </c>
      <c r="B19" s="189"/>
      <c r="C19" s="189"/>
      <c r="D19" s="189"/>
    </row>
    <row r="20" spans="1:9" x14ac:dyDescent="0.25">
      <c r="A20" s="121" t="s">
        <v>6</v>
      </c>
      <c r="B20" s="185" t="s">
        <v>10</v>
      </c>
      <c r="C20" s="185"/>
      <c r="D20" s="185"/>
    </row>
    <row r="21" spans="1:9" x14ac:dyDescent="0.25">
      <c r="A21" s="3" t="s">
        <v>7</v>
      </c>
      <c r="B21" s="186"/>
      <c r="C21" s="187"/>
      <c r="D21" s="188"/>
    </row>
    <row r="22" spans="1:9" x14ac:dyDescent="0.25">
      <c r="A22" s="3" t="s">
        <v>8</v>
      </c>
      <c r="B22" s="186">
        <v>100000</v>
      </c>
      <c r="C22" s="187"/>
      <c r="D22" s="188"/>
      <c r="F22" s="120"/>
      <c r="G22" s="120"/>
    </row>
    <row r="23" spans="1:9" x14ac:dyDescent="0.25">
      <c r="A23" s="3" t="s">
        <v>9</v>
      </c>
      <c r="B23" s="186">
        <f>SUM(B21:D22)</f>
        <v>100000</v>
      </c>
      <c r="C23" s="187"/>
      <c r="D23" s="188"/>
    </row>
    <row r="25" spans="1:9" ht="15.75" x14ac:dyDescent="0.25">
      <c r="A25" s="189" t="s">
        <v>13</v>
      </c>
      <c r="B25" s="189"/>
      <c r="C25" s="189"/>
      <c r="D25" s="189"/>
    </row>
    <row r="26" spans="1:9" x14ac:dyDescent="0.25">
      <c r="A26" s="121"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1"/>
  <sheetViews>
    <sheetView workbookViewId="0"/>
  </sheetViews>
  <sheetFormatPr defaultRowHeight="15" x14ac:dyDescent="0.25"/>
  <cols>
    <col min="1" max="1" width="3" customWidth="1"/>
    <col min="2" max="2" width="32.28515625" customWidth="1"/>
    <col min="6" max="6" width="1.7109375" customWidth="1"/>
    <col min="9" max="9" width="5.140625" customWidth="1"/>
    <col min="15" max="15" width="11.140625" bestFit="1" customWidth="1"/>
  </cols>
  <sheetData>
    <row r="1" spans="2:26" x14ac:dyDescent="0.25">
      <c r="B1" s="4" t="s">
        <v>17</v>
      </c>
      <c r="C1" s="182" t="s">
        <v>18</v>
      </c>
      <c r="D1" s="182"/>
      <c r="E1" s="182"/>
      <c r="F1" s="182"/>
      <c r="G1" s="182"/>
      <c r="H1" s="182"/>
      <c r="I1" s="182"/>
      <c r="J1" s="182"/>
    </row>
    <row r="2" spans="2:26" x14ac:dyDescent="0.25">
      <c r="B2" s="1" t="s">
        <v>1</v>
      </c>
      <c r="C2" s="92" t="str">
        <f>'CIP''s'!C64</f>
        <v>FULL WATER SYSTEM EVALUATION</v>
      </c>
    </row>
    <row r="3" spans="2:26" x14ac:dyDescent="0.25">
      <c r="B3" s="1" t="s">
        <v>11</v>
      </c>
      <c r="C3" t="s">
        <v>12</v>
      </c>
    </row>
    <row r="4" spans="2:26" x14ac:dyDescent="0.25">
      <c r="B4" s="1" t="s">
        <v>149</v>
      </c>
      <c r="C4" s="115">
        <f>'CIP''s'!A64</f>
        <v>5002</v>
      </c>
      <c r="D4" s="92" t="str">
        <f>'CIP''s'!B64</f>
        <v>DISTRIBUTION</v>
      </c>
    </row>
    <row r="5" spans="2:26" x14ac:dyDescent="0.25">
      <c r="B5" s="1" t="s">
        <v>2</v>
      </c>
    </row>
    <row r="6" spans="2:26" x14ac:dyDescent="0.25">
      <c r="B6" s="183" t="s">
        <v>3</v>
      </c>
      <c r="C6" s="183"/>
      <c r="D6" s="183"/>
      <c r="E6" s="183"/>
      <c r="F6" s="183"/>
      <c r="G6" s="183"/>
      <c r="H6" s="183"/>
      <c r="I6" s="183"/>
      <c r="J6" s="183"/>
      <c r="K6" s="86"/>
      <c r="L6" s="86"/>
      <c r="M6" s="86"/>
    </row>
    <row r="7" spans="2:26" ht="15" customHeight="1" x14ac:dyDescent="0.25">
      <c r="B7" s="193" t="s">
        <v>258</v>
      </c>
      <c r="C7" s="193"/>
      <c r="D7" s="193"/>
      <c r="E7" s="193"/>
      <c r="F7" s="193"/>
      <c r="G7" s="193"/>
      <c r="H7" s="193"/>
      <c r="I7" s="193"/>
      <c r="J7" s="193"/>
      <c r="K7" s="86"/>
      <c r="L7" s="86"/>
      <c r="M7" s="86"/>
    </row>
    <row r="8" spans="2:26" ht="15" customHeight="1" x14ac:dyDescent="0.25">
      <c r="B8" s="193"/>
      <c r="C8" s="193"/>
      <c r="D8" s="193"/>
      <c r="E8" s="193"/>
      <c r="F8" s="193"/>
      <c r="G8" s="193"/>
      <c r="H8" s="193"/>
      <c r="I8" s="193"/>
      <c r="J8" s="193"/>
      <c r="K8" s="84"/>
      <c r="L8" s="84"/>
      <c r="M8" s="84"/>
    </row>
    <row r="9" spans="2:26" x14ac:dyDescent="0.25">
      <c r="B9" s="193"/>
      <c r="C9" s="193"/>
      <c r="D9" s="193"/>
      <c r="E9" s="193"/>
      <c r="F9" s="193"/>
      <c r="G9" s="193"/>
      <c r="H9" s="193"/>
      <c r="I9" s="193"/>
      <c r="J9" s="193"/>
      <c r="K9" s="84"/>
      <c r="L9" s="84"/>
      <c r="M9" s="84"/>
      <c r="P9" s="94"/>
      <c r="Q9" s="94"/>
      <c r="R9" s="94"/>
      <c r="S9" s="94"/>
      <c r="T9" s="94"/>
      <c r="U9" s="94"/>
      <c r="V9" s="94"/>
      <c r="W9" s="94"/>
      <c r="X9" s="94"/>
      <c r="Y9" s="94"/>
      <c r="Z9" s="94"/>
    </row>
    <row r="10" spans="2:26" x14ac:dyDescent="0.25">
      <c r="B10" s="193"/>
      <c r="C10" s="193"/>
      <c r="D10" s="193"/>
      <c r="E10" s="193"/>
      <c r="F10" s="193"/>
      <c r="G10" s="193"/>
      <c r="H10" s="193"/>
      <c r="I10" s="193"/>
      <c r="J10" s="193"/>
      <c r="K10" s="84"/>
      <c r="L10" s="84"/>
      <c r="M10" s="84"/>
      <c r="P10" s="94"/>
      <c r="Q10" s="94"/>
      <c r="R10" s="94"/>
      <c r="S10" s="94"/>
      <c r="T10" s="94"/>
      <c r="U10" s="94"/>
      <c r="V10" s="94"/>
      <c r="W10" s="94"/>
      <c r="X10" s="94"/>
      <c r="Y10" s="94"/>
      <c r="Z10" s="94"/>
    </row>
    <row r="11" spans="2:26" x14ac:dyDescent="0.25">
      <c r="B11" s="193"/>
      <c r="C11" s="193"/>
      <c r="D11" s="193"/>
      <c r="E11" s="193"/>
      <c r="F11" s="193"/>
      <c r="G11" s="193"/>
      <c r="H11" s="193"/>
      <c r="I11" s="193"/>
      <c r="J11" s="193"/>
      <c r="K11" s="84"/>
      <c r="L11" s="84"/>
      <c r="M11" s="84"/>
      <c r="P11" s="94"/>
      <c r="Q11" s="94"/>
      <c r="R11" s="94"/>
      <c r="S11" s="94"/>
      <c r="T11" s="94"/>
      <c r="U11" s="94"/>
      <c r="V11" s="94"/>
      <c r="W11" s="94"/>
      <c r="X11" s="94"/>
      <c r="Y11" s="94"/>
      <c r="Z11" s="94"/>
    </row>
    <row r="12" spans="2:26" x14ac:dyDescent="0.25">
      <c r="B12" s="193"/>
      <c r="C12" s="193"/>
      <c r="D12" s="193"/>
      <c r="E12" s="193"/>
      <c r="F12" s="193"/>
      <c r="G12" s="193"/>
      <c r="H12" s="193"/>
      <c r="I12" s="193"/>
      <c r="J12" s="193"/>
      <c r="K12" s="84"/>
      <c r="L12" s="84"/>
      <c r="M12" s="84"/>
      <c r="P12" s="94"/>
      <c r="Q12" s="94"/>
      <c r="R12" s="94"/>
      <c r="S12" s="94"/>
      <c r="T12" s="94"/>
      <c r="U12" s="94"/>
      <c r="V12" s="94"/>
      <c r="W12" s="94"/>
      <c r="X12" s="94"/>
      <c r="Y12" s="94"/>
      <c r="Z12" s="94"/>
    </row>
    <row r="13" spans="2:26" x14ac:dyDescent="0.25">
      <c r="B13" s="193"/>
      <c r="C13" s="193"/>
      <c r="D13" s="193"/>
      <c r="E13" s="193"/>
      <c r="F13" s="193"/>
      <c r="G13" s="193"/>
      <c r="H13" s="193"/>
      <c r="I13" s="193"/>
      <c r="J13" s="193"/>
      <c r="K13" s="84"/>
      <c r="L13" s="84"/>
      <c r="M13" s="84"/>
      <c r="P13" s="94"/>
      <c r="Q13" s="94"/>
      <c r="R13" s="94"/>
      <c r="S13" s="94"/>
      <c r="T13" s="94"/>
      <c r="U13" s="94"/>
      <c r="V13" s="94"/>
      <c r="W13" s="94"/>
      <c r="X13" s="94"/>
      <c r="Y13" s="94"/>
      <c r="Z13" s="94"/>
    </row>
    <row r="14" spans="2:26" x14ac:dyDescent="0.25">
      <c r="B14" s="193"/>
      <c r="C14" s="193"/>
      <c r="D14" s="193"/>
      <c r="E14" s="193"/>
      <c r="F14" s="193"/>
      <c r="G14" s="193"/>
      <c r="H14" s="193"/>
      <c r="I14" s="193"/>
      <c r="J14" s="193"/>
      <c r="K14" s="84"/>
      <c r="L14" s="84"/>
      <c r="M14" s="84"/>
      <c r="P14" s="94"/>
      <c r="Q14" s="94"/>
      <c r="R14" s="94"/>
      <c r="S14" s="94"/>
      <c r="T14" s="94"/>
      <c r="U14" s="94"/>
      <c r="V14" s="94"/>
      <c r="W14" s="94"/>
      <c r="X14" s="94"/>
      <c r="Y14" s="94"/>
      <c r="Z14" s="94"/>
    </row>
    <row r="15" spans="2:26" x14ac:dyDescent="0.25">
      <c r="B15" s="193"/>
      <c r="C15" s="193"/>
      <c r="D15" s="193"/>
      <c r="E15" s="193"/>
      <c r="F15" s="193"/>
      <c r="G15" s="193"/>
      <c r="H15" s="193"/>
      <c r="I15" s="193"/>
      <c r="J15" s="193"/>
      <c r="K15" s="84"/>
      <c r="L15" s="84"/>
      <c r="M15" s="84"/>
      <c r="P15" s="94"/>
      <c r="Q15" s="94"/>
      <c r="R15" s="94"/>
      <c r="S15" s="94"/>
      <c r="T15" s="94"/>
      <c r="U15" s="94"/>
      <c r="V15" s="94"/>
      <c r="W15" s="94"/>
      <c r="X15" s="94"/>
      <c r="Y15" s="94"/>
      <c r="Z15" s="94"/>
    </row>
    <row r="16" spans="2:26" x14ac:dyDescent="0.25">
      <c r="B16" s="183" t="s">
        <v>4</v>
      </c>
      <c r="C16" s="183"/>
      <c r="D16" s="183"/>
      <c r="E16" s="183"/>
      <c r="F16" s="183"/>
      <c r="G16" s="183"/>
      <c r="H16" s="183"/>
      <c r="I16" s="183"/>
      <c r="J16" s="183"/>
      <c r="K16" s="86"/>
      <c r="L16" s="86"/>
      <c r="M16" s="86"/>
      <c r="P16" s="95"/>
      <c r="Q16" s="95"/>
      <c r="R16" s="95"/>
      <c r="S16" s="95"/>
      <c r="T16" s="95"/>
      <c r="U16" s="95"/>
      <c r="V16" s="95"/>
      <c r="W16" s="95"/>
      <c r="X16" s="95"/>
      <c r="Y16" s="95"/>
      <c r="Z16" s="95"/>
    </row>
    <row r="17" spans="2:15" ht="11.25" customHeight="1" x14ac:dyDescent="0.25">
      <c r="B17" s="184" t="s">
        <v>134</v>
      </c>
      <c r="C17" s="184"/>
      <c r="D17" s="184"/>
      <c r="E17" s="184"/>
      <c r="F17" s="184"/>
      <c r="G17" s="184"/>
      <c r="H17" s="184"/>
      <c r="I17" s="184"/>
      <c r="J17" s="184"/>
      <c r="K17" s="85"/>
      <c r="L17" s="85"/>
      <c r="M17" s="85"/>
      <c r="O17" s="120"/>
    </row>
    <row r="18" spans="2:15" ht="15" customHeight="1" x14ac:dyDescent="0.25">
      <c r="B18" s="184"/>
      <c r="C18" s="184"/>
      <c r="D18" s="184"/>
      <c r="E18" s="184"/>
      <c r="F18" s="184"/>
      <c r="G18" s="184"/>
      <c r="H18" s="184"/>
      <c r="I18" s="184"/>
      <c r="J18" s="184"/>
    </row>
    <row r="19" spans="2:15" x14ac:dyDescent="0.25">
      <c r="B19" s="184"/>
      <c r="C19" s="184"/>
      <c r="D19" s="184"/>
      <c r="E19" s="184"/>
      <c r="F19" s="184"/>
      <c r="G19" s="184"/>
      <c r="H19" s="184"/>
      <c r="I19" s="184"/>
      <c r="J19" s="184"/>
    </row>
    <row r="21" spans="2:15" ht="15.75" x14ac:dyDescent="0.25">
      <c r="B21" s="189" t="s">
        <v>5</v>
      </c>
      <c r="C21" s="189"/>
      <c r="D21" s="189"/>
      <c r="E21" s="189"/>
    </row>
    <row r="22" spans="2:15" x14ac:dyDescent="0.25">
      <c r="B22" s="2" t="s">
        <v>6</v>
      </c>
      <c r="C22" s="185" t="s">
        <v>10</v>
      </c>
      <c r="D22" s="185"/>
      <c r="E22" s="185"/>
    </row>
    <row r="23" spans="2:15" x14ac:dyDescent="0.25">
      <c r="B23" s="3" t="s">
        <v>7</v>
      </c>
      <c r="C23" s="186"/>
      <c r="D23" s="187"/>
      <c r="E23" s="188"/>
    </row>
    <row r="24" spans="2:15" x14ac:dyDescent="0.25">
      <c r="B24" s="3" t="s">
        <v>8</v>
      </c>
      <c r="C24" s="186">
        <v>120000</v>
      </c>
      <c r="D24" s="187"/>
      <c r="E24" s="188"/>
    </row>
    <row r="25" spans="2:15" x14ac:dyDescent="0.25">
      <c r="B25" s="3" t="s">
        <v>9</v>
      </c>
      <c r="C25" s="186">
        <f>SUM(C23:E24)</f>
        <v>120000</v>
      </c>
      <c r="D25" s="187"/>
      <c r="E25" s="188"/>
    </row>
    <row r="27" spans="2:15" ht="15.75" x14ac:dyDescent="0.25">
      <c r="B27" s="189" t="s">
        <v>13</v>
      </c>
      <c r="C27" s="189"/>
      <c r="D27" s="189"/>
      <c r="E27" s="189"/>
    </row>
    <row r="28" spans="2:15" x14ac:dyDescent="0.25">
      <c r="B28" s="2" t="s">
        <v>14</v>
      </c>
      <c r="C28" s="185" t="s">
        <v>15</v>
      </c>
      <c r="D28" s="185"/>
      <c r="E28" s="185"/>
    </row>
    <row r="29" spans="2:15" x14ac:dyDescent="0.25">
      <c r="B29" s="3" t="s">
        <v>0</v>
      </c>
      <c r="C29" s="190"/>
      <c r="D29" s="191"/>
      <c r="E29" s="192"/>
    </row>
    <row r="30" spans="2:15" x14ac:dyDescent="0.25">
      <c r="B30" s="3" t="s">
        <v>16</v>
      </c>
      <c r="C30" s="190"/>
      <c r="D30" s="191"/>
      <c r="E30" s="192"/>
    </row>
    <row r="31" spans="2:15" x14ac:dyDescent="0.25">
      <c r="B31" s="3" t="s">
        <v>9</v>
      </c>
      <c r="C31" s="190">
        <f>SUM(C29:E30)</f>
        <v>0</v>
      </c>
      <c r="D31" s="191"/>
      <c r="E31" s="192"/>
    </row>
  </sheetData>
  <mergeCells count="15">
    <mergeCell ref="C28:E28"/>
    <mergeCell ref="C29:E29"/>
    <mergeCell ref="C30:E30"/>
    <mergeCell ref="C31:E31"/>
    <mergeCell ref="B21:E21"/>
    <mergeCell ref="C22:E22"/>
    <mergeCell ref="C23:E23"/>
    <mergeCell ref="C24:E24"/>
    <mergeCell ref="C25:E25"/>
    <mergeCell ref="B27:E27"/>
    <mergeCell ref="C1:J1"/>
    <mergeCell ref="B6:J6"/>
    <mergeCell ref="B16:J16"/>
    <mergeCell ref="B17:J19"/>
    <mergeCell ref="B7:J15"/>
  </mergeCells>
  <pageMargins left="0.7" right="0.7" top="0.75" bottom="0.75" header="0.3" footer="0.3"/>
  <pageSetup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A7" sqref="A7:I10"/>
    </sheetView>
  </sheetViews>
  <sheetFormatPr defaultRowHeight="15" x14ac:dyDescent="0.25"/>
  <cols>
    <col min="1" max="1" width="32.28515625" customWidth="1"/>
    <col min="5" max="5" width="1.7109375" customWidth="1"/>
    <col min="6" max="6" width="11.140625" bestFit="1" customWidth="1"/>
    <col min="7" max="7" width="10.140625" bestFit="1" customWidth="1"/>
    <col min="8" max="8" width="5.140625" customWidth="1"/>
  </cols>
  <sheetData>
    <row r="1" spans="1:9" x14ac:dyDescent="0.25">
      <c r="A1" s="122" t="s">
        <v>17</v>
      </c>
      <c r="B1" s="182" t="s">
        <v>18</v>
      </c>
      <c r="C1" s="182"/>
      <c r="D1" s="182"/>
      <c r="E1" s="182"/>
      <c r="F1" s="182"/>
      <c r="G1" s="182"/>
      <c r="H1" s="182"/>
      <c r="I1" s="182"/>
    </row>
    <row r="2" spans="1:9" x14ac:dyDescent="0.25">
      <c r="A2" s="1" t="s">
        <v>1</v>
      </c>
      <c r="B2" s="92" t="s">
        <v>218</v>
      </c>
    </row>
    <row r="3" spans="1:9" x14ac:dyDescent="0.25">
      <c r="A3" s="1" t="s">
        <v>11</v>
      </c>
      <c r="B3" t="s">
        <v>188</v>
      </c>
    </row>
    <row r="4" spans="1:9" x14ac:dyDescent="0.25">
      <c r="A4" s="1" t="s">
        <v>149</v>
      </c>
      <c r="B4" s="115">
        <v>5502</v>
      </c>
    </row>
    <row r="5" spans="1:9" x14ac:dyDescent="0.25">
      <c r="A5" s="1" t="s">
        <v>2</v>
      </c>
      <c r="B5" t="s">
        <v>219</v>
      </c>
    </row>
    <row r="6" spans="1:9" x14ac:dyDescent="0.25">
      <c r="A6" s="183" t="s">
        <v>3</v>
      </c>
      <c r="B6" s="183"/>
      <c r="C6" s="183"/>
      <c r="D6" s="183"/>
      <c r="E6" s="183"/>
      <c r="F6" s="183"/>
      <c r="G6" s="183"/>
      <c r="H6" s="183"/>
      <c r="I6" s="183"/>
    </row>
    <row r="7" spans="1:9" x14ac:dyDescent="0.25">
      <c r="A7" s="195" t="s">
        <v>221</v>
      </c>
      <c r="B7" s="195"/>
      <c r="C7" s="195"/>
      <c r="D7" s="195"/>
      <c r="E7" s="195"/>
      <c r="F7" s="195"/>
      <c r="G7" s="195"/>
      <c r="H7" s="195"/>
      <c r="I7" s="195"/>
    </row>
    <row r="8" spans="1:9" x14ac:dyDescent="0.25">
      <c r="A8" s="195"/>
      <c r="B8" s="195"/>
      <c r="C8" s="195"/>
      <c r="D8" s="195"/>
      <c r="E8" s="195"/>
      <c r="F8" s="195"/>
      <c r="G8" s="195"/>
      <c r="H8" s="195"/>
      <c r="I8" s="195"/>
    </row>
    <row r="9" spans="1:9" x14ac:dyDescent="0.25">
      <c r="A9" s="195"/>
      <c r="B9" s="195"/>
      <c r="C9" s="195"/>
      <c r="D9" s="195"/>
      <c r="E9" s="195"/>
      <c r="F9" s="195"/>
      <c r="G9" s="195"/>
      <c r="H9" s="195"/>
      <c r="I9" s="195"/>
    </row>
    <row r="10" spans="1:9" x14ac:dyDescent="0.25">
      <c r="A10" s="195"/>
      <c r="B10" s="195"/>
      <c r="C10" s="195"/>
      <c r="D10" s="195"/>
      <c r="E10" s="195"/>
      <c r="F10" s="195"/>
      <c r="G10" s="195"/>
      <c r="H10" s="195"/>
      <c r="I10" s="195"/>
    </row>
    <row r="11" spans="1:9" x14ac:dyDescent="0.25">
      <c r="A11" s="183" t="s">
        <v>4</v>
      </c>
      <c r="B11" s="183"/>
      <c r="C11" s="183"/>
      <c r="D11" s="183"/>
      <c r="E11" s="183"/>
      <c r="F11" s="183"/>
      <c r="G11" s="183"/>
      <c r="H11" s="183"/>
      <c r="I11" s="183"/>
    </row>
    <row r="12" spans="1:9" x14ac:dyDescent="0.25">
      <c r="A12" s="196" t="s">
        <v>220</v>
      </c>
      <c r="B12" s="196"/>
      <c r="C12" s="196"/>
      <c r="D12" s="196"/>
      <c r="E12" s="196"/>
      <c r="F12" s="196"/>
      <c r="G12" s="196"/>
      <c r="H12" s="196"/>
      <c r="I12" s="196"/>
    </row>
    <row r="13" spans="1:9" x14ac:dyDescent="0.25">
      <c r="A13" s="196"/>
      <c r="B13" s="196"/>
      <c r="C13" s="196"/>
      <c r="D13" s="196"/>
      <c r="E13" s="196"/>
      <c r="F13" s="196"/>
      <c r="G13" s="196"/>
      <c r="H13" s="196"/>
      <c r="I13" s="196"/>
    </row>
    <row r="14" spans="1:9" x14ac:dyDescent="0.25">
      <c r="A14" s="196"/>
      <c r="B14" s="196"/>
      <c r="C14" s="196"/>
      <c r="D14" s="196"/>
      <c r="E14" s="196"/>
      <c r="F14" s="196"/>
      <c r="G14" s="196"/>
      <c r="H14" s="196"/>
      <c r="I14" s="196"/>
    </row>
    <row r="15" spans="1:9" x14ac:dyDescent="0.25">
      <c r="A15" s="196"/>
      <c r="B15" s="196"/>
      <c r="C15" s="196"/>
      <c r="D15" s="196"/>
      <c r="E15" s="196"/>
      <c r="F15" s="196"/>
      <c r="G15" s="196"/>
      <c r="H15" s="196"/>
      <c r="I15" s="196"/>
    </row>
    <row r="16" spans="1:9" x14ac:dyDescent="0.25">
      <c r="A16" s="196"/>
      <c r="B16" s="196"/>
      <c r="C16" s="196"/>
      <c r="D16" s="196"/>
      <c r="E16" s="196"/>
      <c r="F16" s="196"/>
      <c r="G16" s="196"/>
      <c r="H16" s="196"/>
      <c r="I16" s="196"/>
    </row>
    <row r="17" spans="1:9" x14ac:dyDescent="0.25">
      <c r="A17" s="196"/>
      <c r="B17" s="196"/>
      <c r="C17" s="196"/>
      <c r="D17" s="196"/>
      <c r="E17" s="196"/>
      <c r="F17" s="196"/>
      <c r="G17" s="196"/>
      <c r="H17" s="196"/>
      <c r="I17" s="196"/>
    </row>
    <row r="19" spans="1:9" ht="15.75" x14ac:dyDescent="0.25">
      <c r="A19" s="189" t="s">
        <v>5</v>
      </c>
      <c r="B19" s="189"/>
      <c r="C19" s="189"/>
      <c r="D19" s="189"/>
    </row>
    <row r="20" spans="1:9" x14ac:dyDescent="0.25">
      <c r="A20" s="121" t="s">
        <v>6</v>
      </c>
      <c r="B20" s="185" t="s">
        <v>10</v>
      </c>
      <c r="C20" s="185"/>
      <c r="D20" s="185"/>
    </row>
    <row r="21" spans="1:9" x14ac:dyDescent="0.25">
      <c r="A21" s="3" t="s">
        <v>7</v>
      </c>
      <c r="B21" s="186"/>
      <c r="C21" s="187"/>
      <c r="D21" s="188"/>
    </row>
    <row r="22" spans="1:9" x14ac:dyDescent="0.25">
      <c r="A22" s="3" t="s">
        <v>8</v>
      </c>
      <c r="B22" s="186">
        <v>200000</v>
      </c>
      <c r="C22" s="187"/>
      <c r="D22" s="188"/>
      <c r="F22" s="120"/>
      <c r="G22" s="120"/>
    </row>
    <row r="23" spans="1:9" x14ac:dyDescent="0.25">
      <c r="A23" s="3" t="s">
        <v>9</v>
      </c>
      <c r="B23" s="186">
        <f>SUM(B21:D22)</f>
        <v>200000</v>
      </c>
      <c r="C23" s="187"/>
      <c r="D23" s="188"/>
    </row>
    <row r="25" spans="1:9" ht="15.75" x14ac:dyDescent="0.25">
      <c r="A25" s="189" t="s">
        <v>13</v>
      </c>
      <c r="B25" s="189"/>
      <c r="C25" s="189"/>
      <c r="D25" s="189"/>
    </row>
    <row r="26" spans="1:9" x14ac:dyDescent="0.25">
      <c r="A26" s="121"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2" workbookViewId="0">
      <selection activeCell="A7" sqref="A7:I10"/>
    </sheetView>
  </sheetViews>
  <sheetFormatPr defaultRowHeight="15" x14ac:dyDescent="0.25"/>
  <cols>
    <col min="1" max="1" width="32.28515625" customWidth="1"/>
    <col min="5" max="5" width="1.7109375" customWidth="1"/>
    <col min="6" max="6" width="11.140625" bestFit="1" customWidth="1"/>
    <col min="7" max="7" width="10.140625" bestFit="1" customWidth="1"/>
    <col min="8" max="8" width="5.140625" customWidth="1"/>
  </cols>
  <sheetData>
    <row r="1" spans="1:9" x14ac:dyDescent="0.25">
      <c r="A1" s="122" t="s">
        <v>17</v>
      </c>
      <c r="B1" s="182" t="s">
        <v>18</v>
      </c>
      <c r="C1" s="182"/>
      <c r="D1" s="182"/>
      <c r="E1" s="182"/>
      <c r="F1" s="182"/>
      <c r="G1" s="182"/>
      <c r="H1" s="182"/>
      <c r="I1" s="182"/>
    </row>
    <row r="2" spans="1:9" x14ac:dyDescent="0.25">
      <c r="A2" s="1" t="s">
        <v>1</v>
      </c>
      <c r="B2" s="92" t="s">
        <v>193</v>
      </c>
    </row>
    <row r="3" spans="1:9" x14ac:dyDescent="0.25">
      <c r="A3" s="1" t="s">
        <v>11</v>
      </c>
      <c r="B3" t="s">
        <v>188</v>
      </c>
    </row>
    <row r="4" spans="1:9" x14ac:dyDescent="0.25">
      <c r="A4" s="1" t="s">
        <v>149</v>
      </c>
      <c r="B4" s="115">
        <v>5502</v>
      </c>
    </row>
    <row r="5" spans="1:9" x14ac:dyDescent="0.25">
      <c r="A5" s="1" t="s">
        <v>2</v>
      </c>
      <c r="B5" t="s">
        <v>222</v>
      </c>
    </row>
    <row r="6" spans="1:9" x14ac:dyDescent="0.25">
      <c r="A6" s="183" t="s">
        <v>3</v>
      </c>
      <c r="B6" s="183"/>
      <c r="C6" s="183"/>
      <c r="D6" s="183"/>
      <c r="E6" s="183"/>
      <c r="F6" s="183"/>
      <c r="G6" s="183"/>
      <c r="H6" s="183"/>
      <c r="I6" s="183"/>
    </row>
    <row r="7" spans="1:9" x14ac:dyDescent="0.25">
      <c r="A7" s="195" t="s">
        <v>223</v>
      </c>
      <c r="B7" s="195"/>
      <c r="C7" s="195"/>
      <c r="D7" s="195"/>
      <c r="E7" s="195"/>
      <c r="F7" s="195"/>
      <c r="G7" s="195"/>
      <c r="H7" s="195"/>
      <c r="I7" s="195"/>
    </row>
    <row r="8" spans="1:9" x14ac:dyDescent="0.25">
      <c r="A8" s="195"/>
      <c r="B8" s="195"/>
      <c r="C8" s="195"/>
      <c r="D8" s="195"/>
      <c r="E8" s="195"/>
      <c r="F8" s="195"/>
      <c r="G8" s="195"/>
      <c r="H8" s="195"/>
      <c r="I8" s="195"/>
    </row>
    <row r="9" spans="1:9" x14ac:dyDescent="0.25">
      <c r="A9" s="195"/>
      <c r="B9" s="195"/>
      <c r="C9" s="195"/>
      <c r="D9" s="195"/>
      <c r="E9" s="195"/>
      <c r="F9" s="195"/>
      <c r="G9" s="195"/>
      <c r="H9" s="195"/>
      <c r="I9" s="195"/>
    </row>
    <row r="10" spans="1:9" x14ac:dyDescent="0.25">
      <c r="A10" s="195"/>
      <c r="B10" s="195"/>
      <c r="C10" s="195"/>
      <c r="D10" s="195"/>
      <c r="E10" s="195"/>
      <c r="F10" s="195"/>
      <c r="G10" s="195"/>
      <c r="H10" s="195"/>
      <c r="I10" s="195"/>
    </row>
    <row r="11" spans="1:9" x14ac:dyDescent="0.25">
      <c r="A11" s="183" t="s">
        <v>4</v>
      </c>
      <c r="B11" s="183"/>
      <c r="C11" s="183"/>
      <c r="D11" s="183"/>
      <c r="E11" s="183"/>
      <c r="F11" s="183"/>
      <c r="G11" s="183"/>
      <c r="H11" s="183"/>
      <c r="I11" s="183"/>
    </row>
    <row r="12" spans="1:9" x14ac:dyDescent="0.25">
      <c r="A12" s="196" t="s">
        <v>224</v>
      </c>
      <c r="B12" s="196"/>
      <c r="C12" s="196"/>
      <c r="D12" s="196"/>
      <c r="E12" s="196"/>
      <c r="F12" s="196"/>
      <c r="G12" s="196"/>
      <c r="H12" s="196"/>
      <c r="I12" s="196"/>
    </row>
    <row r="13" spans="1:9" x14ac:dyDescent="0.25">
      <c r="A13" s="196"/>
      <c r="B13" s="196"/>
      <c r="C13" s="196"/>
      <c r="D13" s="196"/>
      <c r="E13" s="196"/>
      <c r="F13" s="196"/>
      <c r="G13" s="196"/>
      <c r="H13" s="196"/>
      <c r="I13" s="196"/>
    </row>
    <row r="14" spans="1:9" x14ac:dyDescent="0.25">
      <c r="A14" s="196"/>
      <c r="B14" s="196"/>
      <c r="C14" s="196"/>
      <c r="D14" s="196"/>
      <c r="E14" s="196"/>
      <c r="F14" s="196"/>
      <c r="G14" s="196"/>
      <c r="H14" s="196"/>
      <c r="I14" s="196"/>
    </row>
    <row r="15" spans="1:9" x14ac:dyDescent="0.25">
      <c r="A15" s="196"/>
      <c r="B15" s="196"/>
      <c r="C15" s="196"/>
      <c r="D15" s="196"/>
      <c r="E15" s="196"/>
      <c r="F15" s="196"/>
      <c r="G15" s="196"/>
      <c r="H15" s="196"/>
      <c r="I15" s="196"/>
    </row>
    <row r="16" spans="1:9" x14ac:dyDescent="0.25">
      <c r="A16" s="196"/>
      <c r="B16" s="196"/>
      <c r="C16" s="196"/>
      <c r="D16" s="196"/>
      <c r="E16" s="196"/>
      <c r="F16" s="196"/>
      <c r="G16" s="196"/>
      <c r="H16" s="196"/>
      <c r="I16" s="196"/>
    </row>
    <row r="17" spans="1:9" x14ac:dyDescent="0.25">
      <c r="A17" s="196"/>
      <c r="B17" s="196"/>
      <c r="C17" s="196"/>
      <c r="D17" s="196"/>
      <c r="E17" s="196"/>
      <c r="F17" s="196"/>
      <c r="G17" s="196"/>
      <c r="H17" s="196"/>
      <c r="I17" s="196"/>
    </row>
    <row r="19" spans="1:9" ht="15.75" x14ac:dyDescent="0.25">
      <c r="A19" s="189" t="s">
        <v>5</v>
      </c>
      <c r="B19" s="189"/>
      <c r="C19" s="189"/>
      <c r="D19" s="189"/>
    </row>
    <row r="20" spans="1:9" x14ac:dyDescent="0.25">
      <c r="A20" s="121" t="s">
        <v>6</v>
      </c>
      <c r="B20" s="185" t="s">
        <v>10</v>
      </c>
      <c r="C20" s="185"/>
      <c r="D20" s="185"/>
    </row>
    <row r="21" spans="1:9" x14ac:dyDescent="0.25">
      <c r="A21" s="3" t="s">
        <v>7</v>
      </c>
      <c r="B21" s="186"/>
      <c r="C21" s="187"/>
      <c r="D21" s="188"/>
    </row>
    <row r="22" spans="1:9" x14ac:dyDescent="0.25">
      <c r="A22" s="3" t="s">
        <v>8</v>
      </c>
      <c r="B22" s="186">
        <v>200000</v>
      </c>
      <c r="C22" s="187"/>
      <c r="D22" s="188"/>
      <c r="F22" s="120"/>
      <c r="G22" s="120"/>
    </row>
    <row r="23" spans="1:9" x14ac:dyDescent="0.25">
      <c r="A23" s="3" t="s">
        <v>9</v>
      </c>
      <c r="B23" s="186">
        <f>SUM(B21:D22)</f>
        <v>200000</v>
      </c>
      <c r="C23" s="187"/>
      <c r="D23" s="188"/>
    </row>
    <row r="25" spans="1:9" ht="15.75" x14ac:dyDescent="0.25">
      <c r="A25" s="189" t="s">
        <v>13</v>
      </c>
      <c r="B25" s="189"/>
      <c r="C25" s="189"/>
      <c r="D25" s="189"/>
    </row>
    <row r="26" spans="1:9" x14ac:dyDescent="0.25">
      <c r="A26" s="121"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A7" sqref="A7:I10"/>
    </sheetView>
  </sheetViews>
  <sheetFormatPr defaultRowHeight="15" x14ac:dyDescent="0.25"/>
  <cols>
    <col min="1" max="1" width="32.28515625" customWidth="1"/>
    <col min="5" max="5" width="1.7109375" customWidth="1"/>
    <col min="6" max="6" width="11.140625" bestFit="1" customWidth="1"/>
    <col min="7" max="7" width="10.140625" bestFit="1" customWidth="1"/>
    <col min="8" max="8" width="5.140625" customWidth="1"/>
  </cols>
  <sheetData>
    <row r="1" spans="1:9" x14ac:dyDescent="0.25">
      <c r="A1" s="122" t="s">
        <v>17</v>
      </c>
      <c r="B1" s="182" t="s">
        <v>18</v>
      </c>
      <c r="C1" s="182"/>
      <c r="D1" s="182"/>
      <c r="E1" s="182"/>
      <c r="F1" s="182"/>
      <c r="G1" s="182"/>
      <c r="H1" s="182"/>
      <c r="I1" s="182"/>
    </row>
    <row r="2" spans="1:9" x14ac:dyDescent="0.25">
      <c r="A2" s="1" t="s">
        <v>1</v>
      </c>
      <c r="B2" s="92" t="s">
        <v>225</v>
      </c>
    </row>
    <row r="3" spans="1:9" x14ac:dyDescent="0.25">
      <c r="A3" s="1" t="s">
        <v>11</v>
      </c>
      <c r="B3" t="s">
        <v>188</v>
      </c>
    </row>
    <row r="4" spans="1:9" x14ac:dyDescent="0.25">
      <c r="A4" s="1" t="s">
        <v>149</v>
      </c>
      <c r="B4" s="115">
        <v>5502</v>
      </c>
    </row>
    <row r="5" spans="1:9" x14ac:dyDescent="0.25">
      <c r="A5" s="1" t="s">
        <v>2</v>
      </c>
      <c r="B5" t="s">
        <v>225</v>
      </c>
    </row>
    <row r="6" spans="1:9" x14ac:dyDescent="0.25">
      <c r="A6" s="183" t="s">
        <v>3</v>
      </c>
      <c r="B6" s="183"/>
      <c r="C6" s="183"/>
      <c r="D6" s="183"/>
      <c r="E6" s="183"/>
      <c r="F6" s="183"/>
      <c r="G6" s="183"/>
      <c r="H6" s="183"/>
      <c r="I6" s="183"/>
    </row>
    <row r="7" spans="1:9" x14ac:dyDescent="0.25">
      <c r="A7" s="195" t="s">
        <v>226</v>
      </c>
      <c r="B7" s="195"/>
      <c r="C7" s="195"/>
      <c r="D7" s="195"/>
      <c r="E7" s="195"/>
      <c r="F7" s="195"/>
      <c r="G7" s="195"/>
      <c r="H7" s="195"/>
      <c r="I7" s="195"/>
    </row>
    <row r="8" spans="1:9" x14ac:dyDescent="0.25">
      <c r="A8" s="195"/>
      <c r="B8" s="195"/>
      <c r="C8" s="195"/>
      <c r="D8" s="195"/>
      <c r="E8" s="195"/>
      <c r="F8" s="195"/>
      <c r="G8" s="195"/>
      <c r="H8" s="195"/>
      <c r="I8" s="195"/>
    </row>
    <row r="9" spans="1:9" x14ac:dyDescent="0.25">
      <c r="A9" s="195"/>
      <c r="B9" s="195"/>
      <c r="C9" s="195"/>
      <c r="D9" s="195"/>
      <c r="E9" s="195"/>
      <c r="F9" s="195"/>
      <c r="G9" s="195"/>
      <c r="H9" s="195"/>
      <c r="I9" s="195"/>
    </row>
    <row r="10" spans="1:9" x14ac:dyDescent="0.25">
      <c r="A10" s="195"/>
      <c r="B10" s="195"/>
      <c r="C10" s="195"/>
      <c r="D10" s="195"/>
      <c r="E10" s="195"/>
      <c r="F10" s="195"/>
      <c r="G10" s="195"/>
      <c r="H10" s="195"/>
      <c r="I10" s="195"/>
    </row>
    <row r="11" spans="1:9" x14ac:dyDescent="0.25">
      <c r="A11" s="183" t="s">
        <v>4</v>
      </c>
      <c r="B11" s="183"/>
      <c r="C11" s="183"/>
      <c r="D11" s="183"/>
      <c r="E11" s="183"/>
      <c r="F11" s="183"/>
      <c r="G11" s="183"/>
      <c r="H11" s="183"/>
      <c r="I11" s="183"/>
    </row>
    <row r="12" spans="1:9" x14ac:dyDescent="0.25">
      <c r="A12" s="196" t="s">
        <v>227</v>
      </c>
      <c r="B12" s="196"/>
      <c r="C12" s="196"/>
      <c r="D12" s="196"/>
      <c r="E12" s="196"/>
      <c r="F12" s="196"/>
      <c r="G12" s="196"/>
      <c r="H12" s="196"/>
      <c r="I12" s="196"/>
    </row>
    <row r="13" spans="1:9" x14ac:dyDescent="0.25">
      <c r="A13" s="196"/>
      <c r="B13" s="196"/>
      <c r="C13" s="196"/>
      <c r="D13" s="196"/>
      <c r="E13" s="196"/>
      <c r="F13" s="196"/>
      <c r="G13" s="196"/>
      <c r="H13" s="196"/>
      <c r="I13" s="196"/>
    </row>
    <row r="14" spans="1:9" x14ac:dyDescent="0.25">
      <c r="A14" s="196"/>
      <c r="B14" s="196"/>
      <c r="C14" s="196"/>
      <c r="D14" s="196"/>
      <c r="E14" s="196"/>
      <c r="F14" s="196"/>
      <c r="G14" s="196"/>
      <c r="H14" s="196"/>
      <c r="I14" s="196"/>
    </row>
    <row r="15" spans="1:9" x14ac:dyDescent="0.25">
      <c r="A15" s="196"/>
      <c r="B15" s="196"/>
      <c r="C15" s="196"/>
      <c r="D15" s="196"/>
      <c r="E15" s="196"/>
      <c r="F15" s="196"/>
      <c r="G15" s="196"/>
      <c r="H15" s="196"/>
      <c r="I15" s="196"/>
    </row>
    <row r="16" spans="1:9" x14ac:dyDescent="0.25">
      <c r="A16" s="196"/>
      <c r="B16" s="196"/>
      <c r="C16" s="196"/>
      <c r="D16" s="196"/>
      <c r="E16" s="196"/>
      <c r="F16" s="196"/>
      <c r="G16" s="196"/>
      <c r="H16" s="196"/>
      <c r="I16" s="196"/>
    </row>
    <row r="17" spans="1:9" x14ac:dyDescent="0.25">
      <c r="A17" s="196"/>
      <c r="B17" s="196"/>
      <c r="C17" s="196"/>
      <c r="D17" s="196"/>
      <c r="E17" s="196"/>
      <c r="F17" s="196"/>
      <c r="G17" s="196"/>
      <c r="H17" s="196"/>
      <c r="I17" s="196"/>
    </row>
    <row r="19" spans="1:9" ht="15.75" x14ac:dyDescent="0.25">
      <c r="A19" s="189" t="s">
        <v>5</v>
      </c>
      <c r="B19" s="189"/>
      <c r="C19" s="189"/>
      <c r="D19" s="189"/>
    </row>
    <row r="20" spans="1:9" x14ac:dyDescent="0.25">
      <c r="A20" s="121" t="s">
        <v>6</v>
      </c>
      <c r="B20" s="185" t="s">
        <v>10</v>
      </c>
      <c r="C20" s="185"/>
      <c r="D20" s="185"/>
    </row>
    <row r="21" spans="1:9" x14ac:dyDescent="0.25">
      <c r="A21" s="3" t="s">
        <v>7</v>
      </c>
      <c r="B21" s="186"/>
      <c r="C21" s="187"/>
      <c r="D21" s="188"/>
    </row>
    <row r="22" spans="1:9" x14ac:dyDescent="0.25">
      <c r="A22" s="3" t="s">
        <v>8</v>
      </c>
      <c r="B22" s="186">
        <v>100000</v>
      </c>
      <c r="C22" s="187"/>
      <c r="D22" s="188"/>
      <c r="F22" s="120"/>
      <c r="G22" s="120"/>
    </row>
    <row r="23" spans="1:9" x14ac:dyDescent="0.25">
      <c r="A23" s="3" t="s">
        <v>9</v>
      </c>
      <c r="B23" s="186">
        <f>SUM(B21:D22)</f>
        <v>100000</v>
      </c>
      <c r="C23" s="187"/>
      <c r="D23" s="188"/>
    </row>
    <row r="25" spans="1:9" ht="15.75" x14ac:dyDescent="0.25">
      <c r="A25" s="189" t="s">
        <v>13</v>
      </c>
      <c r="B25" s="189"/>
      <c r="C25" s="189"/>
      <c r="D25" s="189"/>
    </row>
    <row r="26" spans="1:9" x14ac:dyDescent="0.25">
      <c r="A26" s="121"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3" workbookViewId="0">
      <selection activeCell="A7" sqref="A7:I10"/>
    </sheetView>
  </sheetViews>
  <sheetFormatPr defaultRowHeight="15" x14ac:dyDescent="0.25"/>
  <cols>
    <col min="1" max="1" width="32.28515625" customWidth="1"/>
    <col min="5" max="5" width="1.7109375" customWidth="1"/>
    <col min="6" max="6" width="11.140625" bestFit="1" customWidth="1"/>
    <col min="7" max="7" width="10.140625" bestFit="1" customWidth="1"/>
    <col min="8" max="8" width="5.140625" customWidth="1"/>
  </cols>
  <sheetData>
    <row r="1" spans="1:9" x14ac:dyDescent="0.25">
      <c r="A1" s="122" t="s">
        <v>17</v>
      </c>
      <c r="B1" s="182" t="s">
        <v>18</v>
      </c>
      <c r="C1" s="182"/>
      <c r="D1" s="182"/>
      <c r="E1" s="182"/>
      <c r="F1" s="182"/>
      <c r="G1" s="182"/>
      <c r="H1" s="182"/>
      <c r="I1" s="182"/>
    </row>
    <row r="2" spans="1:9" x14ac:dyDescent="0.25">
      <c r="A2" s="1" t="s">
        <v>1</v>
      </c>
      <c r="B2" s="92" t="s">
        <v>228</v>
      </c>
    </row>
    <row r="3" spans="1:9" x14ac:dyDescent="0.25">
      <c r="A3" s="1" t="s">
        <v>11</v>
      </c>
      <c r="B3" t="s">
        <v>203</v>
      </c>
    </row>
    <row r="4" spans="1:9" x14ac:dyDescent="0.25">
      <c r="A4" s="1" t="s">
        <v>149</v>
      </c>
      <c r="B4">
        <v>5501</v>
      </c>
    </row>
    <row r="5" spans="1:9" x14ac:dyDescent="0.25">
      <c r="A5" s="1" t="s">
        <v>2</v>
      </c>
      <c r="B5" t="s">
        <v>229</v>
      </c>
    </row>
    <row r="6" spans="1:9" x14ac:dyDescent="0.25">
      <c r="A6" s="183" t="s">
        <v>3</v>
      </c>
      <c r="B6" s="183"/>
      <c r="C6" s="183"/>
      <c r="D6" s="183"/>
      <c r="E6" s="183"/>
      <c r="F6" s="183"/>
      <c r="G6" s="183"/>
      <c r="H6" s="183"/>
      <c r="I6" s="183"/>
    </row>
    <row r="7" spans="1:9" x14ac:dyDescent="0.25">
      <c r="A7" s="195" t="s">
        <v>230</v>
      </c>
      <c r="B7" s="195"/>
      <c r="C7" s="195"/>
      <c r="D7" s="195"/>
      <c r="E7" s="195"/>
      <c r="F7" s="195"/>
      <c r="G7" s="195"/>
      <c r="H7" s="195"/>
      <c r="I7" s="195"/>
    </row>
    <row r="8" spans="1:9" x14ac:dyDescent="0.25">
      <c r="A8" s="195"/>
      <c r="B8" s="195"/>
      <c r="C8" s="195"/>
      <c r="D8" s="195"/>
      <c r="E8" s="195"/>
      <c r="F8" s="195"/>
      <c r="G8" s="195"/>
      <c r="H8" s="195"/>
      <c r="I8" s="195"/>
    </row>
    <row r="9" spans="1:9" x14ac:dyDescent="0.25">
      <c r="A9" s="195"/>
      <c r="B9" s="195"/>
      <c r="C9" s="195"/>
      <c r="D9" s="195"/>
      <c r="E9" s="195"/>
      <c r="F9" s="195"/>
      <c r="G9" s="195"/>
      <c r="H9" s="195"/>
      <c r="I9" s="195"/>
    </row>
    <row r="10" spans="1:9" x14ac:dyDescent="0.25">
      <c r="A10" s="195"/>
      <c r="B10" s="195"/>
      <c r="C10" s="195"/>
      <c r="D10" s="195"/>
      <c r="E10" s="195"/>
      <c r="F10" s="195"/>
      <c r="G10" s="195"/>
      <c r="H10" s="195"/>
      <c r="I10" s="195"/>
    </row>
    <row r="11" spans="1:9" x14ac:dyDescent="0.25">
      <c r="A11" s="183" t="s">
        <v>4</v>
      </c>
      <c r="B11" s="183"/>
      <c r="C11" s="183"/>
      <c r="D11" s="183"/>
      <c r="E11" s="183"/>
      <c r="F11" s="183"/>
      <c r="G11" s="183"/>
      <c r="H11" s="183"/>
      <c r="I11" s="183"/>
    </row>
    <row r="12" spans="1:9" x14ac:dyDescent="0.25">
      <c r="A12" s="196" t="s">
        <v>231</v>
      </c>
      <c r="B12" s="196"/>
      <c r="C12" s="196"/>
      <c r="D12" s="196"/>
      <c r="E12" s="196"/>
      <c r="F12" s="196"/>
      <c r="G12" s="196"/>
      <c r="H12" s="196"/>
      <c r="I12" s="196"/>
    </row>
    <row r="13" spans="1:9" x14ac:dyDescent="0.25">
      <c r="A13" s="196"/>
      <c r="B13" s="196"/>
      <c r="C13" s="196"/>
      <c r="D13" s="196"/>
      <c r="E13" s="196"/>
      <c r="F13" s="196"/>
      <c r="G13" s="196"/>
      <c r="H13" s="196"/>
      <c r="I13" s="196"/>
    </row>
    <row r="14" spans="1:9" x14ac:dyDescent="0.25">
      <c r="A14" s="196"/>
      <c r="B14" s="196"/>
      <c r="C14" s="196"/>
      <c r="D14" s="196"/>
      <c r="E14" s="196"/>
      <c r="F14" s="196"/>
      <c r="G14" s="196"/>
      <c r="H14" s="196"/>
      <c r="I14" s="196"/>
    </row>
    <row r="15" spans="1:9" x14ac:dyDescent="0.25">
      <c r="A15" s="196"/>
      <c r="B15" s="196"/>
      <c r="C15" s="196"/>
      <c r="D15" s="196"/>
      <c r="E15" s="196"/>
      <c r="F15" s="196"/>
      <c r="G15" s="196"/>
      <c r="H15" s="196"/>
      <c r="I15" s="196"/>
    </row>
    <row r="16" spans="1:9" x14ac:dyDescent="0.25">
      <c r="A16" s="196"/>
      <c r="B16" s="196"/>
      <c r="C16" s="196"/>
      <c r="D16" s="196"/>
      <c r="E16" s="196"/>
      <c r="F16" s="196"/>
      <c r="G16" s="196"/>
      <c r="H16" s="196"/>
      <c r="I16" s="196"/>
    </row>
    <row r="17" spans="1:9" x14ac:dyDescent="0.25">
      <c r="A17" s="196"/>
      <c r="B17" s="196"/>
      <c r="C17" s="196"/>
      <c r="D17" s="196"/>
      <c r="E17" s="196"/>
      <c r="F17" s="196"/>
      <c r="G17" s="196"/>
      <c r="H17" s="196"/>
      <c r="I17" s="196"/>
    </row>
    <row r="19" spans="1:9" ht="15.75" x14ac:dyDescent="0.25">
      <c r="A19" s="189" t="s">
        <v>5</v>
      </c>
      <c r="B19" s="189"/>
      <c r="C19" s="189"/>
      <c r="D19" s="189"/>
    </row>
    <row r="20" spans="1:9" x14ac:dyDescent="0.25">
      <c r="A20" s="121" t="s">
        <v>6</v>
      </c>
      <c r="B20" s="185" t="s">
        <v>10</v>
      </c>
      <c r="C20" s="185"/>
      <c r="D20" s="185"/>
    </row>
    <row r="21" spans="1:9" x14ac:dyDescent="0.25">
      <c r="A21" s="3" t="s">
        <v>7</v>
      </c>
      <c r="B21" s="186"/>
      <c r="C21" s="187"/>
      <c r="D21" s="188"/>
    </row>
    <row r="22" spans="1:9" x14ac:dyDescent="0.25">
      <c r="A22" s="3" t="s">
        <v>8</v>
      </c>
      <c r="B22" s="186">
        <v>225000</v>
      </c>
      <c r="C22" s="187"/>
      <c r="D22" s="188"/>
      <c r="F22" s="120"/>
      <c r="G22" s="120"/>
    </row>
    <row r="23" spans="1:9" x14ac:dyDescent="0.25">
      <c r="A23" s="3" t="s">
        <v>9</v>
      </c>
      <c r="B23" s="186">
        <f>SUM(B21:D22)</f>
        <v>225000</v>
      </c>
      <c r="C23" s="187"/>
      <c r="D23" s="188"/>
    </row>
    <row r="25" spans="1:9" ht="15.75" x14ac:dyDescent="0.25">
      <c r="A25" s="189" t="s">
        <v>13</v>
      </c>
      <c r="B25" s="189"/>
      <c r="C25" s="189"/>
      <c r="D25" s="189"/>
    </row>
    <row r="26" spans="1:9" x14ac:dyDescent="0.25">
      <c r="A26" s="121"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6" workbookViewId="0">
      <selection activeCell="A7" sqref="A7:I10"/>
    </sheetView>
  </sheetViews>
  <sheetFormatPr defaultRowHeight="15" x14ac:dyDescent="0.25"/>
  <cols>
    <col min="1" max="1" width="32.28515625" customWidth="1"/>
    <col min="5" max="5" width="1.7109375" customWidth="1"/>
    <col min="6" max="6" width="11.140625" bestFit="1" customWidth="1"/>
    <col min="7" max="7" width="10.140625" bestFit="1" customWidth="1"/>
    <col min="8" max="8" width="5.140625" customWidth="1"/>
  </cols>
  <sheetData>
    <row r="1" spans="1:9" x14ac:dyDescent="0.25">
      <c r="A1" s="122" t="s">
        <v>17</v>
      </c>
      <c r="B1" s="182" t="s">
        <v>18</v>
      </c>
      <c r="C1" s="182"/>
      <c r="D1" s="182"/>
      <c r="E1" s="182"/>
      <c r="F1" s="182"/>
      <c r="G1" s="182"/>
      <c r="H1" s="182"/>
      <c r="I1" s="182"/>
    </row>
    <row r="2" spans="1:9" x14ac:dyDescent="0.25">
      <c r="A2" s="1" t="s">
        <v>1</v>
      </c>
      <c r="B2" s="92" t="s">
        <v>196</v>
      </c>
    </row>
    <row r="3" spans="1:9" x14ac:dyDescent="0.25">
      <c r="A3" s="1" t="s">
        <v>11</v>
      </c>
      <c r="B3" t="s">
        <v>188</v>
      </c>
    </row>
    <row r="4" spans="1:9" x14ac:dyDescent="0.25">
      <c r="A4" s="1" t="s">
        <v>149</v>
      </c>
      <c r="B4">
        <v>5502</v>
      </c>
    </row>
    <row r="5" spans="1:9" x14ac:dyDescent="0.25">
      <c r="A5" s="1" t="s">
        <v>2</v>
      </c>
      <c r="B5" t="s">
        <v>232</v>
      </c>
    </row>
    <row r="6" spans="1:9" x14ac:dyDescent="0.25">
      <c r="A6" s="183" t="s">
        <v>3</v>
      </c>
      <c r="B6" s="183"/>
      <c r="C6" s="183"/>
      <c r="D6" s="183"/>
      <c r="E6" s="183"/>
      <c r="F6" s="183"/>
      <c r="G6" s="183"/>
      <c r="H6" s="183"/>
      <c r="I6" s="183"/>
    </row>
    <row r="7" spans="1:9" x14ac:dyDescent="0.25">
      <c r="A7" s="195" t="s">
        <v>233</v>
      </c>
      <c r="B7" s="195"/>
      <c r="C7" s="195"/>
      <c r="D7" s="195"/>
      <c r="E7" s="195"/>
      <c r="F7" s="195"/>
      <c r="G7" s="195"/>
      <c r="H7" s="195"/>
      <c r="I7" s="195"/>
    </row>
    <row r="8" spans="1:9" x14ac:dyDescent="0.25">
      <c r="A8" s="195"/>
      <c r="B8" s="195"/>
      <c r="C8" s="195"/>
      <c r="D8" s="195"/>
      <c r="E8" s="195"/>
      <c r="F8" s="195"/>
      <c r="G8" s="195"/>
      <c r="H8" s="195"/>
      <c r="I8" s="195"/>
    </row>
    <row r="9" spans="1:9" x14ac:dyDescent="0.25">
      <c r="A9" s="195"/>
      <c r="B9" s="195"/>
      <c r="C9" s="195"/>
      <c r="D9" s="195"/>
      <c r="E9" s="195"/>
      <c r="F9" s="195"/>
      <c r="G9" s="195"/>
      <c r="H9" s="195"/>
      <c r="I9" s="195"/>
    </row>
    <row r="10" spans="1:9" x14ac:dyDescent="0.25">
      <c r="A10" s="195"/>
      <c r="B10" s="195"/>
      <c r="C10" s="195"/>
      <c r="D10" s="195"/>
      <c r="E10" s="195"/>
      <c r="F10" s="195"/>
      <c r="G10" s="195"/>
      <c r="H10" s="195"/>
      <c r="I10" s="195"/>
    </row>
    <row r="11" spans="1:9" x14ac:dyDescent="0.25">
      <c r="A11" s="183" t="s">
        <v>4</v>
      </c>
      <c r="B11" s="183"/>
      <c r="C11" s="183"/>
      <c r="D11" s="183"/>
      <c r="E11" s="183"/>
      <c r="F11" s="183"/>
      <c r="G11" s="183"/>
      <c r="H11" s="183"/>
      <c r="I11" s="183"/>
    </row>
    <row r="12" spans="1:9" x14ac:dyDescent="0.25">
      <c r="A12" s="196" t="s">
        <v>234</v>
      </c>
      <c r="B12" s="196"/>
      <c r="C12" s="196"/>
      <c r="D12" s="196"/>
      <c r="E12" s="196"/>
      <c r="F12" s="196"/>
      <c r="G12" s="196"/>
      <c r="H12" s="196"/>
      <c r="I12" s="196"/>
    </row>
    <row r="13" spans="1:9" x14ac:dyDescent="0.25">
      <c r="A13" s="196"/>
      <c r="B13" s="196"/>
      <c r="C13" s="196"/>
      <c r="D13" s="196"/>
      <c r="E13" s="196"/>
      <c r="F13" s="196"/>
      <c r="G13" s="196"/>
      <c r="H13" s="196"/>
      <c r="I13" s="196"/>
    </row>
    <row r="14" spans="1:9" x14ac:dyDescent="0.25">
      <c r="A14" s="196"/>
      <c r="B14" s="196"/>
      <c r="C14" s="196"/>
      <c r="D14" s="196"/>
      <c r="E14" s="196"/>
      <c r="F14" s="196"/>
      <c r="G14" s="196"/>
      <c r="H14" s="196"/>
      <c r="I14" s="196"/>
    </row>
    <row r="15" spans="1:9" x14ac:dyDescent="0.25">
      <c r="A15" s="196"/>
      <c r="B15" s="196"/>
      <c r="C15" s="196"/>
      <c r="D15" s="196"/>
      <c r="E15" s="196"/>
      <c r="F15" s="196"/>
      <c r="G15" s="196"/>
      <c r="H15" s="196"/>
      <c r="I15" s="196"/>
    </row>
    <row r="16" spans="1:9" x14ac:dyDescent="0.25">
      <c r="A16" s="196"/>
      <c r="B16" s="196"/>
      <c r="C16" s="196"/>
      <c r="D16" s="196"/>
      <c r="E16" s="196"/>
      <c r="F16" s="196"/>
      <c r="G16" s="196"/>
      <c r="H16" s="196"/>
      <c r="I16" s="196"/>
    </row>
    <row r="17" spans="1:9" x14ac:dyDescent="0.25">
      <c r="A17" s="196"/>
      <c r="B17" s="196"/>
      <c r="C17" s="196"/>
      <c r="D17" s="196"/>
      <c r="E17" s="196"/>
      <c r="F17" s="196"/>
      <c r="G17" s="196"/>
      <c r="H17" s="196"/>
      <c r="I17" s="196"/>
    </row>
    <row r="19" spans="1:9" ht="15.75" x14ac:dyDescent="0.25">
      <c r="A19" s="189" t="s">
        <v>5</v>
      </c>
      <c r="B19" s="189"/>
      <c r="C19" s="189"/>
      <c r="D19" s="189"/>
    </row>
    <row r="20" spans="1:9" x14ac:dyDescent="0.25">
      <c r="A20" s="121" t="s">
        <v>6</v>
      </c>
      <c r="B20" s="185" t="s">
        <v>10</v>
      </c>
      <c r="C20" s="185"/>
      <c r="D20" s="185"/>
    </row>
    <row r="21" spans="1:9" x14ac:dyDescent="0.25">
      <c r="A21" s="3" t="s">
        <v>7</v>
      </c>
      <c r="B21" s="186"/>
      <c r="C21" s="187"/>
      <c r="D21" s="188"/>
    </row>
    <row r="22" spans="1:9" x14ac:dyDescent="0.25">
      <c r="A22" s="3" t="s">
        <v>8</v>
      </c>
      <c r="B22" s="186">
        <v>200000</v>
      </c>
      <c r="C22" s="187"/>
      <c r="D22" s="188"/>
      <c r="F22" s="120"/>
      <c r="G22" s="120"/>
    </row>
    <row r="23" spans="1:9" x14ac:dyDescent="0.25">
      <c r="A23" s="3" t="s">
        <v>9</v>
      </c>
      <c r="B23" s="186">
        <f>SUM(B21:D22)</f>
        <v>200000</v>
      </c>
      <c r="C23" s="187"/>
      <c r="D23" s="188"/>
    </row>
    <row r="25" spans="1:9" ht="15.75" x14ac:dyDescent="0.25">
      <c r="A25" s="189" t="s">
        <v>13</v>
      </c>
      <c r="B25" s="189"/>
      <c r="C25" s="189"/>
      <c r="D25" s="189"/>
    </row>
    <row r="26" spans="1:9" x14ac:dyDescent="0.25">
      <c r="A26" s="121"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7" workbookViewId="0">
      <selection activeCell="A7" sqref="A7:I10"/>
    </sheetView>
  </sheetViews>
  <sheetFormatPr defaultRowHeight="15" x14ac:dyDescent="0.25"/>
  <cols>
    <col min="1" max="1" width="32.28515625" customWidth="1"/>
    <col min="5" max="5" width="1.7109375" customWidth="1"/>
    <col min="6" max="6" width="11.140625" bestFit="1" customWidth="1"/>
    <col min="7" max="7" width="10.140625" bestFit="1" customWidth="1"/>
    <col min="8" max="8" width="5.140625" customWidth="1"/>
  </cols>
  <sheetData>
    <row r="1" spans="1:9" x14ac:dyDescent="0.25">
      <c r="A1" s="122" t="s">
        <v>17</v>
      </c>
      <c r="B1" s="182" t="s">
        <v>18</v>
      </c>
      <c r="C1" s="182"/>
      <c r="D1" s="182"/>
      <c r="E1" s="182"/>
      <c r="F1" s="182"/>
      <c r="G1" s="182"/>
      <c r="H1" s="182"/>
      <c r="I1" s="182"/>
    </row>
    <row r="2" spans="1:9" x14ac:dyDescent="0.25">
      <c r="A2" s="1" t="s">
        <v>1</v>
      </c>
      <c r="B2" s="92" t="s">
        <v>197</v>
      </c>
    </row>
    <row r="3" spans="1:9" x14ac:dyDescent="0.25">
      <c r="A3" s="1" t="s">
        <v>11</v>
      </c>
      <c r="B3" t="s">
        <v>203</v>
      </c>
    </row>
    <row r="4" spans="1:9" x14ac:dyDescent="0.25">
      <c r="A4" s="1" t="s">
        <v>149</v>
      </c>
      <c r="B4">
        <v>5501</v>
      </c>
    </row>
    <row r="5" spans="1:9" x14ac:dyDescent="0.25">
      <c r="A5" s="1" t="s">
        <v>2</v>
      </c>
      <c r="B5" t="s">
        <v>208</v>
      </c>
    </row>
    <row r="6" spans="1:9" x14ac:dyDescent="0.25">
      <c r="A6" s="183" t="s">
        <v>3</v>
      </c>
      <c r="B6" s="183"/>
      <c r="C6" s="183"/>
      <c r="D6" s="183"/>
      <c r="E6" s="183"/>
      <c r="F6" s="183"/>
      <c r="G6" s="183"/>
      <c r="H6" s="183"/>
      <c r="I6" s="183"/>
    </row>
    <row r="7" spans="1:9" x14ac:dyDescent="0.25">
      <c r="A7" s="195" t="s">
        <v>235</v>
      </c>
      <c r="B7" s="195"/>
      <c r="C7" s="195"/>
      <c r="D7" s="195"/>
      <c r="E7" s="195"/>
      <c r="F7" s="195"/>
      <c r="G7" s="195"/>
      <c r="H7" s="195"/>
      <c r="I7" s="195"/>
    </row>
    <row r="8" spans="1:9" x14ac:dyDescent="0.25">
      <c r="A8" s="195"/>
      <c r="B8" s="195"/>
      <c r="C8" s="195"/>
      <c r="D8" s="195"/>
      <c r="E8" s="195"/>
      <c r="F8" s="195"/>
      <c r="G8" s="195"/>
      <c r="H8" s="195"/>
      <c r="I8" s="195"/>
    </row>
    <row r="9" spans="1:9" x14ac:dyDescent="0.25">
      <c r="A9" s="195"/>
      <c r="B9" s="195"/>
      <c r="C9" s="195"/>
      <c r="D9" s="195"/>
      <c r="E9" s="195"/>
      <c r="F9" s="195"/>
      <c r="G9" s="195"/>
      <c r="H9" s="195"/>
      <c r="I9" s="195"/>
    </row>
    <row r="10" spans="1:9" x14ac:dyDescent="0.25">
      <c r="A10" s="195"/>
      <c r="B10" s="195"/>
      <c r="C10" s="195"/>
      <c r="D10" s="195"/>
      <c r="E10" s="195"/>
      <c r="F10" s="195"/>
      <c r="G10" s="195"/>
      <c r="H10" s="195"/>
      <c r="I10" s="195"/>
    </row>
    <row r="11" spans="1:9" x14ac:dyDescent="0.25">
      <c r="A11" s="183" t="s">
        <v>4</v>
      </c>
      <c r="B11" s="183"/>
      <c r="C11" s="183"/>
      <c r="D11" s="183"/>
      <c r="E11" s="183"/>
      <c r="F11" s="183"/>
      <c r="G11" s="183"/>
      <c r="H11" s="183"/>
      <c r="I11" s="183"/>
    </row>
    <row r="12" spans="1:9" x14ac:dyDescent="0.25">
      <c r="A12" s="196" t="s">
        <v>236</v>
      </c>
      <c r="B12" s="196"/>
      <c r="C12" s="196"/>
      <c r="D12" s="196"/>
      <c r="E12" s="196"/>
      <c r="F12" s="196"/>
      <c r="G12" s="196"/>
      <c r="H12" s="196"/>
      <c r="I12" s="196"/>
    </row>
    <row r="13" spans="1:9" x14ac:dyDescent="0.25">
      <c r="A13" s="196"/>
      <c r="B13" s="196"/>
      <c r="C13" s="196"/>
      <c r="D13" s="196"/>
      <c r="E13" s="196"/>
      <c r="F13" s="196"/>
      <c r="G13" s="196"/>
      <c r="H13" s="196"/>
      <c r="I13" s="196"/>
    </row>
    <row r="14" spans="1:9" x14ac:dyDescent="0.25">
      <c r="A14" s="196"/>
      <c r="B14" s="196"/>
      <c r="C14" s="196"/>
      <c r="D14" s="196"/>
      <c r="E14" s="196"/>
      <c r="F14" s="196"/>
      <c r="G14" s="196"/>
      <c r="H14" s="196"/>
      <c r="I14" s="196"/>
    </row>
    <row r="15" spans="1:9" x14ac:dyDescent="0.25">
      <c r="A15" s="196"/>
      <c r="B15" s="196"/>
      <c r="C15" s="196"/>
      <c r="D15" s="196"/>
      <c r="E15" s="196"/>
      <c r="F15" s="196"/>
      <c r="G15" s="196"/>
      <c r="H15" s="196"/>
      <c r="I15" s="196"/>
    </row>
    <row r="16" spans="1:9" x14ac:dyDescent="0.25">
      <c r="A16" s="196"/>
      <c r="B16" s="196"/>
      <c r="C16" s="196"/>
      <c r="D16" s="196"/>
      <c r="E16" s="196"/>
      <c r="F16" s="196"/>
      <c r="G16" s="196"/>
      <c r="H16" s="196"/>
      <c r="I16" s="196"/>
    </row>
    <row r="17" spans="1:9" x14ac:dyDescent="0.25">
      <c r="A17" s="196"/>
      <c r="B17" s="196"/>
      <c r="C17" s="196"/>
      <c r="D17" s="196"/>
      <c r="E17" s="196"/>
      <c r="F17" s="196"/>
      <c r="G17" s="196"/>
      <c r="H17" s="196"/>
      <c r="I17" s="196"/>
    </row>
    <row r="19" spans="1:9" ht="15.75" x14ac:dyDescent="0.25">
      <c r="A19" s="189" t="s">
        <v>5</v>
      </c>
      <c r="B19" s="189"/>
      <c r="C19" s="189"/>
      <c r="D19" s="189"/>
    </row>
    <row r="20" spans="1:9" x14ac:dyDescent="0.25">
      <c r="A20" s="121" t="s">
        <v>6</v>
      </c>
      <c r="B20" s="185" t="s">
        <v>10</v>
      </c>
      <c r="C20" s="185"/>
      <c r="D20" s="185"/>
    </row>
    <row r="21" spans="1:9" x14ac:dyDescent="0.25">
      <c r="A21" s="3" t="s">
        <v>7</v>
      </c>
      <c r="B21" s="186"/>
      <c r="C21" s="187"/>
      <c r="D21" s="188"/>
    </row>
    <row r="22" spans="1:9" x14ac:dyDescent="0.25">
      <c r="A22" s="3" t="s">
        <v>8</v>
      </c>
      <c r="B22" s="186">
        <v>50000</v>
      </c>
      <c r="C22" s="187"/>
      <c r="D22" s="188"/>
      <c r="F22" s="120"/>
      <c r="G22" s="120"/>
    </row>
    <row r="23" spans="1:9" x14ac:dyDescent="0.25">
      <c r="A23" s="3" t="s">
        <v>9</v>
      </c>
      <c r="B23" s="186">
        <f>SUM(B21:D22)</f>
        <v>50000</v>
      </c>
      <c r="C23" s="187"/>
      <c r="D23" s="188"/>
    </row>
    <row r="25" spans="1:9" ht="15.75" x14ac:dyDescent="0.25">
      <c r="A25" s="189" t="s">
        <v>13</v>
      </c>
      <c r="B25" s="189"/>
      <c r="C25" s="189"/>
      <c r="D25" s="189"/>
    </row>
    <row r="26" spans="1:9" x14ac:dyDescent="0.25">
      <c r="A26" s="121"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4" workbookViewId="0">
      <selection activeCell="A7" sqref="A7:I10"/>
    </sheetView>
  </sheetViews>
  <sheetFormatPr defaultRowHeight="15" x14ac:dyDescent="0.25"/>
  <cols>
    <col min="1" max="1" width="32.28515625" customWidth="1"/>
    <col min="5" max="5" width="1.7109375" customWidth="1"/>
    <col min="6" max="6" width="11.140625" bestFit="1" customWidth="1"/>
    <col min="7" max="7" width="10.140625" bestFit="1" customWidth="1"/>
    <col min="8" max="8" width="5.140625" customWidth="1"/>
  </cols>
  <sheetData>
    <row r="1" spans="1:9" x14ac:dyDescent="0.25">
      <c r="A1" s="122" t="s">
        <v>17</v>
      </c>
      <c r="B1" s="182" t="s">
        <v>18</v>
      </c>
      <c r="C1" s="182"/>
      <c r="D1" s="182"/>
      <c r="E1" s="182"/>
      <c r="F1" s="182"/>
      <c r="G1" s="182"/>
      <c r="H1" s="182"/>
      <c r="I1" s="182"/>
    </row>
    <row r="2" spans="1:9" x14ac:dyDescent="0.25">
      <c r="A2" s="1" t="s">
        <v>1</v>
      </c>
      <c r="B2" s="92" t="s">
        <v>237</v>
      </c>
    </row>
    <row r="3" spans="1:9" x14ac:dyDescent="0.25">
      <c r="A3" s="1" t="s">
        <v>11</v>
      </c>
      <c r="B3" t="s">
        <v>203</v>
      </c>
    </row>
    <row r="4" spans="1:9" x14ac:dyDescent="0.25">
      <c r="A4" s="1" t="s">
        <v>149</v>
      </c>
      <c r="B4" s="115">
        <v>5501</v>
      </c>
    </row>
    <row r="5" spans="1:9" x14ac:dyDescent="0.25">
      <c r="A5" s="1" t="s">
        <v>2</v>
      </c>
      <c r="B5" t="s">
        <v>208</v>
      </c>
    </row>
    <row r="6" spans="1:9" x14ac:dyDescent="0.25">
      <c r="A6" s="183" t="s">
        <v>3</v>
      </c>
      <c r="B6" s="183"/>
      <c r="C6" s="183"/>
      <c r="D6" s="183"/>
      <c r="E6" s="183"/>
      <c r="F6" s="183"/>
      <c r="G6" s="183"/>
      <c r="H6" s="183"/>
      <c r="I6" s="183"/>
    </row>
    <row r="7" spans="1:9" x14ac:dyDescent="0.25">
      <c r="A7" s="195" t="s">
        <v>239</v>
      </c>
      <c r="B7" s="195"/>
      <c r="C7" s="195"/>
      <c r="D7" s="195"/>
      <c r="E7" s="195"/>
      <c r="F7" s="195"/>
      <c r="G7" s="195"/>
      <c r="H7" s="195"/>
      <c r="I7" s="195"/>
    </row>
    <row r="8" spans="1:9" x14ac:dyDescent="0.25">
      <c r="A8" s="195"/>
      <c r="B8" s="195"/>
      <c r="C8" s="195"/>
      <c r="D8" s="195"/>
      <c r="E8" s="195"/>
      <c r="F8" s="195"/>
      <c r="G8" s="195"/>
      <c r="H8" s="195"/>
      <c r="I8" s="195"/>
    </row>
    <row r="9" spans="1:9" x14ac:dyDescent="0.25">
      <c r="A9" s="195"/>
      <c r="B9" s="195"/>
      <c r="C9" s="195"/>
      <c r="D9" s="195"/>
      <c r="E9" s="195"/>
      <c r="F9" s="195"/>
      <c r="G9" s="195"/>
      <c r="H9" s="195"/>
      <c r="I9" s="195"/>
    </row>
    <row r="10" spans="1:9" x14ac:dyDescent="0.25">
      <c r="A10" s="195"/>
      <c r="B10" s="195"/>
      <c r="C10" s="195"/>
      <c r="D10" s="195"/>
      <c r="E10" s="195"/>
      <c r="F10" s="195"/>
      <c r="G10" s="195"/>
      <c r="H10" s="195"/>
      <c r="I10" s="195"/>
    </row>
    <row r="11" spans="1:9" x14ac:dyDescent="0.25">
      <c r="A11" s="183" t="s">
        <v>4</v>
      </c>
      <c r="B11" s="183"/>
      <c r="C11" s="183"/>
      <c r="D11" s="183"/>
      <c r="E11" s="183"/>
      <c r="F11" s="183"/>
      <c r="G11" s="183"/>
      <c r="H11" s="183"/>
      <c r="I11" s="183"/>
    </row>
    <row r="12" spans="1:9" x14ac:dyDescent="0.25">
      <c r="A12" s="196" t="s">
        <v>238</v>
      </c>
      <c r="B12" s="196"/>
      <c r="C12" s="196"/>
      <c r="D12" s="196"/>
      <c r="E12" s="196"/>
      <c r="F12" s="196"/>
      <c r="G12" s="196"/>
      <c r="H12" s="196"/>
      <c r="I12" s="196"/>
    </row>
    <row r="13" spans="1:9" x14ac:dyDescent="0.25">
      <c r="A13" s="196"/>
      <c r="B13" s="196"/>
      <c r="C13" s="196"/>
      <c r="D13" s="196"/>
      <c r="E13" s="196"/>
      <c r="F13" s="196"/>
      <c r="G13" s="196"/>
      <c r="H13" s="196"/>
      <c r="I13" s="196"/>
    </row>
    <row r="14" spans="1:9" x14ac:dyDescent="0.25">
      <c r="A14" s="196"/>
      <c r="B14" s="196"/>
      <c r="C14" s="196"/>
      <c r="D14" s="196"/>
      <c r="E14" s="196"/>
      <c r="F14" s="196"/>
      <c r="G14" s="196"/>
      <c r="H14" s="196"/>
      <c r="I14" s="196"/>
    </row>
    <row r="15" spans="1:9" x14ac:dyDescent="0.25">
      <c r="A15" s="196"/>
      <c r="B15" s="196"/>
      <c r="C15" s="196"/>
      <c r="D15" s="196"/>
      <c r="E15" s="196"/>
      <c r="F15" s="196"/>
      <c r="G15" s="196"/>
      <c r="H15" s="196"/>
      <c r="I15" s="196"/>
    </row>
    <row r="16" spans="1:9" x14ac:dyDescent="0.25">
      <c r="A16" s="196"/>
      <c r="B16" s="196"/>
      <c r="C16" s="196"/>
      <c r="D16" s="196"/>
      <c r="E16" s="196"/>
      <c r="F16" s="196"/>
      <c r="G16" s="196"/>
      <c r="H16" s="196"/>
      <c r="I16" s="196"/>
    </row>
    <row r="17" spans="1:9" x14ac:dyDescent="0.25">
      <c r="A17" s="196"/>
      <c r="B17" s="196"/>
      <c r="C17" s="196"/>
      <c r="D17" s="196"/>
      <c r="E17" s="196"/>
      <c r="F17" s="196"/>
      <c r="G17" s="196"/>
      <c r="H17" s="196"/>
      <c r="I17" s="196"/>
    </row>
    <row r="19" spans="1:9" ht="15.75" x14ac:dyDescent="0.25">
      <c r="A19" s="189" t="s">
        <v>5</v>
      </c>
      <c r="B19" s="189"/>
      <c r="C19" s="189"/>
      <c r="D19" s="189"/>
    </row>
    <row r="20" spans="1:9" x14ac:dyDescent="0.25">
      <c r="A20" s="121" t="s">
        <v>6</v>
      </c>
      <c r="B20" s="185" t="s">
        <v>10</v>
      </c>
      <c r="C20" s="185"/>
      <c r="D20" s="185"/>
    </row>
    <row r="21" spans="1:9" x14ac:dyDescent="0.25">
      <c r="A21" s="3" t="s">
        <v>7</v>
      </c>
      <c r="B21" s="186"/>
      <c r="C21" s="187"/>
      <c r="D21" s="188"/>
    </row>
    <row r="22" spans="1:9" x14ac:dyDescent="0.25">
      <c r="A22" s="3" t="s">
        <v>8</v>
      </c>
      <c r="B22" s="186">
        <v>50000</v>
      </c>
      <c r="C22" s="187"/>
      <c r="D22" s="188"/>
      <c r="F22" s="120"/>
      <c r="G22" s="120"/>
    </row>
    <row r="23" spans="1:9" x14ac:dyDescent="0.25">
      <c r="A23" s="3" t="s">
        <v>9</v>
      </c>
      <c r="B23" s="186">
        <f>SUM(B21:D22)</f>
        <v>50000</v>
      </c>
      <c r="C23" s="187"/>
      <c r="D23" s="188"/>
    </row>
    <row r="25" spans="1:9" ht="15.75" x14ac:dyDescent="0.25">
      <c r="A25" s="189" t="s">
        <v>13</v>
      </c>
      <c r="B25" s="189"/>
      <c r="C25" s="189"/>
      <c r="D25" s="189"/>
    </row>
    <row r="26" spans="1:9" x14ac:dyDescent="0.25">
      <c r="A26" s="121"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2" workbookViewId="0">
      <selection activeCell="A7" sqref="A7:I10"/>
    </sheetView>
  </sheetViews>
  <sheetFormatPr defaultRowHeight="15" x14ac:dyDescent="0.25"/>
  <cols>
    <col min="1" max="1" width="32.28515625" customWidth="1"/>
    <col min="5" max="5" width="1.7109375" customWidth="1"/>
    <col min="6" max="6" width="11.140625" bestFit="1" customWidth="1"/>
    <col min="7" max="7" width="10.140625" bestFit="1" customWidth="1"/>
    <col min="8" max="8" width="5.140625" customWidth="1"/>
  </cols>
  <sheetData>
    <row r="1" spans="1:9" x14ac:dyDescent="0.25">
      <c r="A1" s="122" t="s">
        <v>17</v>
      </c>
      <c r="B1" s="182" t="s">
        <v>18</v>
      </c>
      <c r="C1" s="182"/>
      <c r="D1" s="182"/>
      <c r="E1" s="182"/>
      <c r="F1" s="182"/>
      <c r="G1" s="182"/>
      <c r="H1" s="182"/>
      <c r="I1" s="182"/>
    </row>
    <row r="2" spans="1:9" x14ac:dyDescent="0.25">
      <c r="A2" s="1" t="s">
        <v>1</v>
      </c>
      <c r="B2" s="92" t="s">
        <v>240</v>
      </c>
    </row>
    <row r="3" spans="1:9" x14ac:dyDescent="0.25">
      <c r="A3" s="1" t="s">
        <v>11</v>
      </c>
      <c r="B3" t="s">
        <v>188</v>
      </c>
    </row>
    <row r="4" spans="1:9" x14ac:dyDescent="0.25">
      <c r="A4" s="1" t="s">
        <v>149</v>
      </c>
      <c r="B4" s="115">
        <v>5502</v>
      </c>
    </row>
    <row r="5" spans="1:9" x14ac:dyDescent="0.25">
      <c r="A5" s="1" t="s">
        <v>2</v>
      </c>
      <c r="B5" t="s">
        <v>225</v>
      </c>
    </row>
    <row r="6" spans="1:9" x14ac:dyDescent="0.25">
      <c r="A6" s="183" t="s">
        <v>3</v>
      </c>
      <c r="B6" s="183"/>
      <c r="C6" s="183"/>
      <c r="D6" s="183"/>
      <c r="E6" s="183"/>
      <c r="F6" s="183"/>
      <c r="G6" s="183"/>
      <c r="H6" s="183"/>
      <c r="I6" s="183"/>
    </row>
    <row r="7" spans="1:9" x14ac:dyDescent="0.25">
      <c r="A7" s="195" t="s">
        <v>241</v>
      </c>
      <c r="B7" s="195"/>
      <c r="C7" s="195"/>
      <c r="D7" s="195"/>
      <c r="E7" s="195"/>
      <c r="F7" s="195"/>
      <c r="G7" s="195"/>
      <c r="H7" s="195"/>
      <c r="I7" s="195"/>
    </row>
    <row r="8" spans="1:9" x14ac:dyDescent="0.25">
      <c r="A8" s="195"/>
      <c r="B8" s="195"/>
      <c r="C8" s="195"/>
      <c r="D8" s="195"/>
      <c r="E8" s="195"/>
      <c r="F8" s="195"/>
      <c r="G8" s="195"/>
      <c r="H8" s="195"/>
      <c r="I8" s="195"/>
    </row>
    <row r="9" spans="1:9" x14ac:dyDescent="0.25">
      <c r="A9" s="195"/>
      <c r="B9" s="195"/>
      <c r="C9" s="195"/>
      <c r="D9" s="195"/>
      <c r="E9" s="195"/>
      <c r="F9" s="195"/>
      <c r="G9" s="195"/>
      <c r="H9" s="195"/>
      <c r="I9" s="195"/>
    </row>
    <row r="10" spans="1:9" x14ac:dyDescent="0.25">
      <c r="A10" s="195"/>
      <c r="B10" s="195"/>
      <c r="C10" s="195"/>
      <c r="D10" s="195"/>
      <c r="E10" s="195"/>
      <c r="F10" s="195"/>
      <c r="G10" s="195"/>
      <c r="H10" s="195"/>
      <c r="I10" s="195"/>
    </row>
    <row r="11" spans="1:9" x14ac:dyDescent="0.25">
      <c r="A11" s="183" t="s">
        <v>4</v>
      </c>
      <c r="B11" s="183"/>
      <c r="C11" s="183"/>
      <c r="D11" s="183"/>
      <c r="E11" s="183"/>
      <c r="F11" s="183"/>
      <c r="G11" s="183"/>
      <c r="H11" s="183"/>
      <c r="I11" s="183"/>
    </row>
    <row r="12" spans="1:9" x14ac:dyDescent="0.25">
      <c r="A12" s="196" t="s">
        <v>242</v>
      </c>
      <c r="B12" s="196"/>
      <c r="C12" s="196"/>
      <c r="D12" s="196"/>
      <c r="E12" s="196"/>
      <c r="F12" s="196"/>
      <c r="G12" s="196"/>
      <c r="H12" s="196"/>
      <c r="I12" s="196"/>
    </row>
    <row r="13" spans="1:9" x14ac:dyDescent="0.25">
      <c r="A13" s="196"/>
      <c r="B13" s="196"/>
      <c r="C13" s="196"/>
      <c r="D13" s="196"/>
      <c r="E13" s="196"/>
      <c r="F13" s="196"/>
      <c r="G13" s="196"/>
      <c r="H13" s="196"/>
      <c r="I13" s="196"/>
    </row>
    <row r="14" spans="1:9" x14ac:dyDescent="0.25">
      <c r="A14" s="196"/>
      <c r="B14" s="196"/>
      <c r="C14" s="196"/>
      <c r="D14" s="196"/>
      <c r="E14" s="196"/>
      <c r="F14" s="196"/>
      <c r="G14" s="196"/>
      <c r="H14" s="196"/>
      <c r="I14" s="196"/>
    </row>
    <row r="15" spans="1:9" x14ac:dyDescent="0.25">
      <c r="A15" s="196"/>
      <c r="B15" s="196"/>
      <c r="C15" s="196"/>
      <c r="D15" s="196"/>
      <c r="E15" s="196"/>
      <c r="F15" s="196"/>
      <c r="G15" s="196"/>
      <c r="H15" s="196"/>
      <c r="I15" s="196"/>
    </row>
    <row r="16" spans="1:9" x14ac:dyDescent="0.25">
      <c r="A16" s="196"/>
      <c r="B16" s="196"/>
      <c r="C16" s="196"/>
      <c r="D16" s="196"/>
      <c r="E16" s="196"/>
      <c r="F16" s="196"/>
      <c r="G16" s="196"/>
      <c r="H16" s="196"/>
      <c r="I16" s="196"/>
    </row>
    <row r="17" spans="1:9" x14ac:dyDescent="0.25">
      <c r="A17" s="196"/>
      <c r="B17" s="196"/>
      <c r="C17" s="196"/>
      <c r="D17" s="196"/>
      <c r="E17" s="196"/>
      <c r="F17" s="196"/>
      <c r="G17" s="196"/>
      <c r="H17" s="196"/>
      <c r="I17" s="196"/>
    </row>
    <row r="19" spans="1:9" ht="15.75" x14ac:dyDescent="0.25">
      <c r="A19" s="189" t="s">
        <v>5</v>
      </c>
      <c r="B19" s="189"/>
      <c r="C19" s="189"/>
      <c r="D19" s="189"/>
    </row>
    <row r="20" spans="1:9" x14ac:dyDescent="0.25">
      <c r="A20" s="121" t="s">
        <v>6</v>
      </c>
      <c r="B20" s="185" t="s">
        <v>10</v>
      </c>
      <c r="C20" s="185"/>
      <c r="D20" s="185"/>
    </row>
    <row r="21" spans="1:9" x14ac:dyDescent="0.25">
      <c r="A21" s="3" t="s">
        <v>7</v>
      </c>
      <c r="B21" s="186"/>
      <c r="C21" s="187"/>
      <c r="D21" s="188"/>
    </row>
    <row r="22" spans="1:9" x14ac:dyDescent="0.25">
      <c r="A22" s="3" t="s">
        <v>8</v>
      </c>
      <c r="B22" s="186">
        <v>50000</v>
      </c>
      <c r="C22" s="187"/>
      <c r="D22" s="188"/>
      <c r="F22" s="120"/>
      <c r="G22" s="120"/>
    </row>
    <row r="23" spans="1:9" x14ac:dyDescent="0.25">
      <c r="A23" s="3" t="s">
        <v>9</v>
      </c>
      <c r="B23" s="186">
        <f>SUM(B21:D22)</f>
        <v>50000</v>
      </c>
      <c r="C23" s="187"/>
      <c r="D23" s="188"/>
    </row>
    <row r="25" spans="1:9" ht="15.75" x14ac:dyDescent="0.25">
      <c r="A25" s="189" t="s">
        <v>13</v>
      </c>
      <c r="B25" s="189"/>
      <c r="C25" s="189"/>
      <c r="D25" s="189"/>
    </row>
    <row r="26" spans="1:9" x14ac:dyDescent="0.25">
      <c r="A26" s="121"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A7" sqref="A7:I10"/>
    </sheetView>
  </sheetViews>
  <sheetFormatPr defaultRowHeight="15" x14ac:dyDescent="0.25"/>
  <cols>
    <col min="1" max="1" width="32.28515625" customWidth="1"/>
    <col min="5" max="5" width="1.7109375" customWidth="1"/>
    <col min="6" max="6" width="11.140625" bestFit="1" customWidth="1"/>
    <col min="7" max="7" width="10.140625" bestFit="1" customWidth="1"/>
    <col min="8" max="8" width="5.140625" customWidth="1"/>
  </cols>
  <sheetData>
    <row r="1" spans="1:9" x14ac:dyDescent="0.25">
      <c r="A1" s="122" t="s">
        <v>17</v>
      </c>
      <c r="B1" s="182" t="s">
        <v>18</v>
      </c>
      <c r="C1" s="182"/>
      <c r="D1" s="182"/>
      <c r="E1" s="182"/>
      <c r="F1" s="182"/>
      <c r="G1" s="182"/>
      <c r="H1" s="182"/>
      <c r="I1" s="182"/>
    </row>
    <row r="2" spans="1:9" x14ac:dyDescent="0.25">
      <c r="A2" s="1" t="s">
        <v>1</v>
      </c>
      <c r="B2" s="92" t="s">
        <v>200</v>
      </c>
    </row>
    <row r="3" spans="1:9" x14ac:dyDescent="0.25">
      <c r="A3" s="1" t="s">
        <v>11</v>
      </c>
      <c r="B3" t="s">
        <v>200</v>
      </c>
    </row>
    <row r="4" spans="1:9" x14ac:dyDescent="0.25">
      <c r="A4" s="1" t="s">
        <v>149</v>
      </c>
      <c r="B4" s="115">
        <v>5001</v>
      </c>
    </row>
    <row r="5" spans="1:9" x14ac:dyDescent="0.25">
      <c r="A5" s="1" t="s">
        <v>2</v>
      </c>
      <c r="B5" t="s">
        <v>243</v>
      </c>
    </row>
    <row r="6" spans="1:9" x14ac:dyDescent="0.25">
      <c r="A6" s="183" t="s">
        <v>3</v>
      </c>
      <c r="B6" s="183"/>
      <c r="C6" s="183"/>
      <c r="D6" s="183"/>
      <c r="E6" s="183"/>
      <c r="F6" s="183"/>
      <c r="G6" s="183"/>
      <c r="H6" s="183"/>
      <c r="I6" s="183"/>
    </row>
    <row r="7" spans="1:9" x14ac:dyDescent="0.25">
      <c r="A7" s="195" t="s">
        <v>246</v>
      </c>
      <c r="B7" s="195"/>
      <c r="C7" s="195"/>
      <c r="D7" s="195"/>
      <c r="E7" s="195"/>
      <c r="F7" s="195"/>
      <c r="G7" s="195"/>
      <c r="H7" s="195"/>
      <c r="I7" s="195"/>
    </row>
    <row r="8" spans="1:9" x14ac:dyDescent="0.25">
      <c r="A8" s="195"/>
      <c r="B8" s="195"/>
      <c r="C8" s="195"/>
      <c r="D8" s="195"/>
      <c r="E8" s="195"/>
      <c r="F8" s="195"/>
      <c r="G8" s="195"/>
      <c r="H8" s="195"/>
      <c r="I8" s="195"/>
    </row>
    <row r="9" spans="1:9" x14ac:dyDescent="0.25">
      <c r="A9" s="195"/>
      <c r="B9" s="195"/>
      <c r="C9" s="195"/>
      <c r="D9" s="195"/>
      <c r="E9" s="195"/>
      <c r="F9" s="195"/>
      <c r="G9" s="195"/>
      <c r="H9" s="195"/>
      <c r="I9" s="195"/>
    </row>
    <row r="10" spans="1:9" x14ac:dyDescent="0.25">
      <c r="A10" s="195"/>
      <c r="B10" s="195"/>
      <c r="C10" s="195"/>
      <c r="D10" s="195"/>
      <c r="E10" s="195"/>
      <c r="F10" s="195"/>
      <c r="G10" s="195"/>
      <c r="H10" s="195"/>
      <c r="I10" s="195"/>
    </row>
    <row r="11" spans="1:9" x14ac:dyDescent="0.25">
      <c r="A11" s="183" t="s">
        <v>4</v>
      </c>
      <c r="B11" s="183"/>
      <c r="C11" s="183"/>
      <c r="D11" s="183"/>
      <c r="E11" s="183"/>
      <c r="F11" s="183"/>
      <c r="G11" s="183"/>
      <c r="H11" s="183"/>
      <c r="I11" s="183"/>
    </row>
    <row r="12" spans="1:9" x14ac:dyDescent="0.25">
      <c r="A12" s="196" t="s">
        <v>247</v>
      </c>
      <c r="B12" s="196"/>
      <c r="C12" s="196"/>
      <c r="D12" s="196"/>
      <c r="E12" s="196"/>
      <c r="F12" s="196"/>
      <c r="G12" s="196"/>
      <c r="H12" s="196"/>
      <c r="I12" s="196"/>
    </row>
    <row r="13" spans="1:9" x14ac:dyDescent="0.25">
      <c r="A13" s="196"/>
      <c r="B13" s="196"/>
      <c r="C13" s="196"/>
      <c r="D13" s="196"/>
      <c r="E13" s="196"/>
      <c r="F13" s="196"/>
      <c r="G13" s="196"/>
      <c r="H13" s="196"/>
      <c r="I13" s="196"/>
    </row>
    <row r="14" spans="1:9" x14ac:dyDescent="0.25">
      <c r="A14" s="196"/>
      <c r="B14" s="196"/>
      <c r="C14" s="196"/>
      <c r="D14" s="196"/>
      <c r="E14" s="196"/>
      <c r="F14" s="196"/>
      <c r="G14" s="196"/>
      <c r="H14" s="196"/>
      <c r="I14" s="196"/>
    </row>
    <row r="15" spans="1:9" x14ac:dyDescent="0.25">
      <c r="A15" s="196"/>
      <c r="B15" s="196"/>
      <c r="C15" s="196"/>
      <c r="D15" s="196"/>
      <c r="E15" s="196"/>
      <c r="F15" s="196"/>
      <c r="G15" s="196"/>
      <c r="H15" s="196"/>
      <c r="I15" s="196"/>
    </row>
    <row r="16" spans="1:9" x14ac:dyDescent="0.25">
      <c r="A16" s="196"/>
      <c r="B16" s="196"/>
      <c r="C16" s="196"/>
      <c r="D16" s="196"/>
      <c r="E16" s="196"/>
      <c r="F16" s="196"/>
      <c r="G16" s="196"/>
      <c r="H16" s="196"/>
      <c r="I16" s="196"/>
    </row>
    <row r="17" spans="1:9" x14ac:dyDescent="0.25">
      <c r="A17" s="196"/>
      <c r="B17" s="196"/>
      <c r="C17" s="196"/>
      <c r="D17" s="196"/>
      <c r="E17" s="196"/>
      <c r="F17" s="196"/>
      <c r="G17" s="196"/>
      <c r="H17" s="196"/>
      <c r="I17" s="196"/>
    </row>
    <row r="19" spans="1:9" ht="15.75" x14ac:dyDescent="0.25">
      <c r="A19" s="189" t="s">
        <v>5</v>
      </c>
      <c r="B19" s="189"/>
      <c r="C19" s="189"/>
      <c r="D19" s="189"/>
    </row>
    <row r="20" spans="1:9" x14ac:dyDescent="0.25">
      <c r="A20" s="121" t="s">
        <v>6</v>
      </c>
      <c r="B20" s="185" t="s">
        <v>10</v>
      </c>
      <c r="C20" s="185"/>
      <c r="D20" s="185"/>
    </row>
    <row r="21" spans="1:9" x14ac:dyDescent="0.25">
      <c r="A21" s="3" t="s">
        <v>7</v>
      </c>
      <c r="B21" s="186"/>
      <c r="C21" s="187"/>
      <c r="D21" s="188"/>
    </row>
    <row r="22" spans="1:9" x14ac:dyDescent="0.25">
      <c r="A22" s="3" t="s">
        <v>8</v>
      </c>
      <c r="B22" s="186">
        <v>1000000</v>
      </c>
      <c r="C22" s="187"/>
      <c r="D22" s="188"/>
      <c r="F22" s="120"/>
      <c r="G22" s="120"/>
    </row>
    <row r="23" spans="1:9" x14ac:dyDescent="0.25">
      <c r="A23" s="3" t="s">
        <v>9</v>
      </c>
      <c r="B23" s="186">
        <f>SUM(B21:D22)</f>
        <v>1000000</v>
      </c>
      <c r="C23" s="187"/>
      <c r="D23" s="188"/>
    </row>
    <row r="25" spans="1:9" ht="15.75" x14ac:dyDescent="0.25">
      <c r="A25" s="189" t="s">
        <v>13</v>
      </c>
      <c r="B25" s="189"/>
      <c r="C25" s="189"/>
      <c r="D25" s="189"/>
    </row>
    <row r="26" spans="1:9" x14ac:dyDescent="0.25">
      <c r="A26" s="121"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A7" sqref="A7:I10"/>
    </sheetView>
  </sheetViews>
  <sheetFormatPr defaultRowHeight="15" x14ac:dyDescent="0.25"/>
  <cols>
    <col min="1" max="1" width="32.28515625" customWidth="1"/>
    <col min="5" max="5" width="1.7109375" customWidth="1"/>
    <col min="6" max="6" width="11.140625" bestFit="1" customWidth="1"/>
    <col min="7" max="7" width="10.140625" bestFit="1" customWidth="1"/>
    <col min="8" max="8" width="5.140625" customWidth="1"/>
  </cols>
  <sheetData>
    <row r="1" spans="1:9" x14ac:dyDescent="0.25">
      <c r="A1" s="122" t="s">
        <v>17</v>
      </c>
      <c r="B1" s="182" t="s">
        <v>18</v>
      </c>
      <c r="C1" s="182"/>
      <c r="D1" s="182"/>
      <c r="E1" s="182"/>
      <c r="F1" s="182"/>
      <c r="G1" s="182"/>
      <c r="H1" s="182"/>
      <c r="I1" s="182"/>
    </row>
    <row r="2" spans="1:9" x14ac:dyDescent="0.25">
      <c r="A2" s="1" t="s">
        <v>1</v>
      </c>
      <c r="B2" s="92" t="s">
        <v>201</v>
      </c>
    </row>
    <row r="3" spans="1:9" x14ac:dyDescent="0.25">
      <c r="A3" s="1" t="s">
        <v>11</v>
      </c>
      <c r="B3" t="s">
        <v>244</v>
      </c>
    </row>
    <row r="4" spans="1:9" x14ac:dyDescent="0.25">
      <c r="A4" s="1" t="s">
        <v>149</v>
      </c>
      <c r="B4" s="115">
        <v>5506</v>
      </c>
    </row>
    <row r="5" spans="1:9" x14ac:dyDescent="0.25">
      <c r="A5" s="1" t="s">
        <v>2</v>
      </c>
      <c r="B5" t="s">
        <v>204</v>
      </c>
    </row>
    <row r="6" spans="1:9" x14ac:dyDescent="0.25">
      <c r="A6" s="183" t="s">
        <v>3</v>
      </c>
      <c r="B6" s="183"/>
      <c r="C6" s="183"/>
      <c r="D6" s="183"/>
      <c r="E6" s="183"/>
      <c r="F6" s="183"/>
      <c r="G6" s="183"/>
      <c r="H6" s="183"/>
      <c r="I6" s="183"/>
    </row>
    <row r="7" spans="1:9" x14ac:dyDescent="0.25">
      <c r="A7" s="193" t="s">
        <v>250</v>
      </c>
      <c r="B7" s="193"/>
      <c r="C7" s="193"/>
      <c r="D7" s="193"/>
      <c r="E7" s="193"/>
      <c r="F7" s="193"/>
      <c r="G7" s="193"/>
      <c r="H7" s="193"/>
      <c r="I7" s="193"/>
    </row>
    <row r="8" spans="1:9" x14ac:dyDescent="0.25">
      <c r="A8" s="193"/>
      <c r="B8" s="193"/>
      <c r="C8" s="193"/>
      <c r="D8" s="193"/>
      <c r="E8" s="193"/>
      <c r="F8" s="193"/>
      <c r="G8" s="193"/>
      <c r="H8" s="193"/>
      <c r="I8" s="193"/>
    </row>
    <row r="9" spans="1:9" x14ac:dyDescent="0.25">
      <c r="A9" s="193"/>
      <c r="B9" s="193"/>
      <c r="C9" s="193"/>
      <c r="D9" s="193"/>
      <c r="E9" s="193"/>
      <c r="F9" s="193"/>
      <c r="G9" s="193"/>
      <c r="H9" s="193"/>
      <c r="I9" s="193"/>
    </row>
    <row r="10" spans="1:9" x14ac:dyDescent="0.25">
      <c r="A10" s="193"/>
      <c r="B10" s="193"/>
      <c r="C10" s="193"/>
      <c r="D10" s="193"/>
      <c r="E10" s="193"/>
      <c r="F10" s="193"/>
      <c r="G10" s="193"/>
      <c r="H10" s="193"/>
      <c r="I10" s="193"/>
    </row>
    <row r="11" spans="1:9" x14ac:dyDescent="0.25">
      <c r="A11" s="183" t="s">
        <v>4</v>
      </c>
      <c r="B11" s="183"/>
      <c r="C11" s="183"/>
      <c r="D11" s="183"/>
      <c r="E11" s="183"/>
      <c r="F11" s="183"/>
      <c r="G11" s="183"/>
      <c r="H11" s="183"/>
      <c r="I11" s="183"/>
    </row>
    <row r="12" spans="1:9" x14ac:dyDescent="0.25">
      <c r="A12" s="181" t="s">
        <v>251</v>
      </c>
      <c r="B12" s="181"/>
      <c r="C12" s="181"/>
      <c r="D12" s="181"/>
      <c r="E12" s="181"/>
      <c r="F12" s="181"/>
      <c r="G12" s="181"/>
      <c r="H12" s="181"/>
      <c r="I12" s="181"/>
    </row>
    <row r="13" spans="1:9" x14ac:dyDescent="0.25">
      <c r="A13" s="181"/>
      <c r="B13" s="181"/>
      <c r="C13" s="181"/>
      <c r="D13" s="181"/>
      <c r="E13" s="181"/>
      <c r="F13" s="181"/>
      <c r="G13" s="181"/>
      <c r="H13" s="181"/>
      <c r="I13" s="181"/>
    </row>
    <row r="14" spans="1:9" x14ac:dyDescent="0.25">
      <c r="A14" s="181"/>
      <c r="B14" s="181"/>
      <c r="C14" s="181"/>
      <c r="D14" s="181"/>
      <c r="E14" s="181"/>
      <c r="F14" s="181"/>
      <c r="G14" s="181"/>
      <c r="H14" s="181"/>
      <c r="I14" s="181"/>
    </row>
    <row r="15" spans="1:9" x14ac:dyDescent="0.25">
      <c r="A15" s="181"/>
      <c r="B15" s="181"/>
      <c r="C15" s="181"/>
      <c r="D15" s="181"/>
      <c r="E15" s="181"/>
      <c r="F15" s="181"/>
      <c r="G15" s="181"/>
      <c r="H15" s="181"/>
      <c r="I15" s="181"/>
    </row>
    <row r="16" spans="1:9" x14ac:dyDescent="0.25">
      <c r="A16" s="181"/>
      <c r="B16" s="181"/>
      <c r="C16" s="181"/>
      <c r="D16" s="181"/>
      <c r="E16" s="181"/>
      <c r="F16" s="181"/>
      <c r="G16" s="181"/>
      <c r="H16" s="181"/>
      <c r="I16" s="181"/>
    </row>
    <row r="17" spans="1:9" x14ac:dyDescent="0.25">
      <c r="A17" s="181"/>
      <c r="B17" s="181"/>
      <c r="C17" s="181"/>
      <c r="D17" s="181"/>
      <c r="E17" s="181"/>
      <c r="F17" s="181"/>
      <c r="G17" s="181"/>
      <c r="H17" s="181"/>
      <c r="I17" s="181"/>
    </row>
    <row r="19" spans="1:9" ht="15.75" x14ac:dyDescent="0.25">
      <c r="A19" s="189" t="s">
        <v>5</v>
      </c>
      <c r="B19" s="189"/>
      <c r="C19" s="189"/>
      <c r="D19" s="189"/>
    </row>
    <row r="20" spans="1:9" x14ac:dyDescent="0.25">
      <c r="A20" s="121" t="s">
        <v>6</v>
      </c>
      <c r="B20" s="185" t="s">
        <v>10</v>
      </c>
      <c r="C20" s="185"/>
      <c r="D20" s="185"/>
    </row>
    <row r="21" spans="1:9" x14ac:dyDescent="0.25">
      <c r="A21" s="3" t="s">
        <v>7</v>
      </c>
      <c r="B21" s="186"/>
      <c r="C21" s="187"/>
      <c r="D21" s="188"/>
    </row>
    <row r="22" spans="1:9" x14ac:dyDescent="0.25">
      <c r="A22" s="3" t="s">
        <v>8</v>
      </c>
      <c r="B22" s="186">
        <v>50000</v>
      </c>
      <c r="C22" s="187"/>
      <c r="D22" s="188"/>
      <c r="F22" s="120"/>
      <c r="G22" s="120"/>
    </row>
    <row r="23" spans="1:9" x14ac:dyDescent="0.25">
      <c r="A23" s="3" t="s">
        <v>9</v>
      </c>
      <c r="B23" s="186">
        <f>SUM(B21:D22)</f>
        <v>50000</v>
      </c>
      <c r="C23" s="187"/>
      <c r="D23" s="188"/>
    </row>
    <row r="25" spans="1:9" ht="15.75" x14ac:dyDescent="0.25">
      <c r="A25" s="189" t="s">
        <v>13</v>
      </c>
      <c r="B25" s="189"/>
      <c r="C25" s="189"/>
      <c r="D25" s="189"/>
    </row>
    <row r="26" spans="1:9" x14ac:dyDescent="0.25">
      <c r="A26" s="121"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H30" sqref="H30"/>
    </sheetView>
  </sheetViews>
  <sheetFormatPr defaultRowHeight="15" x14ac:dyDescent="0.25"/>
  <cols>
    <col min="1" max="1" width="3"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4" t="s">
        <v>136</v>
      </c>
      <c r="C7" s="194"/>
      <c r="D7" s="194"/>
      <c r="E7" s="194"/>
      <c r="F7" s="194"/>
      <c r="G7" s="194"/>
      <c r="H7" s="194"/>
      <c r="I7" s="194"/>
      <c r="J7" s="194"/>
      <c r="K7" s="84"/>
      <c r="L7" s="84"/>
      <c r="M7" s="84"/>
    </row>
    <row r="8" spans="1:26" x14ac:dyDescent="0.25">
      <c r="B8" s="194"/>
      <c r="C8" s="194"/>
      <c r="D8" s="194"/>
      <c r="E8" s="194"/>
      <c r="F8" s="194"/>
      <c r="G8" s="194"/>
      <c r="H8" s="194"/>
      <c r="I8" s="194"/>
      <c r="J8" s="194"/>
      <c r="K8" s="84"/>
      <c r="L8" s="84"/>
      <c r="M8" s="84"/>
      <c r="P8" s="94"/>
      <c r="Q8" s="94"/>
      <c r="R8" s="94"/>
      <c r="S8" s="94"/>
      <c r="T8" s="94"/>
      <c r="U8" s="94"/>
      <c r="V8" s="94"/>
      <c r="W8" s="94"/>
      <c r="X8" s="94"/>
      <c r="Y8" s="94"/>
      <c r="Z8" s="94"/>
    </row>
    <row r="9" spans="1:26" x14ac:dyDescent="0.25">
      <c r="B9" s="194"/>
      <c r="C9" s="194"/>
      <c r="D9" s="194"/>
      <c r="E9" s="194"/>
      <c r="F9" s="194"/>
      <c r="G9" s="194"/>
      <c r="H9" s="194"/>
      <c r="I9" s="194"/>
      <c r="J9" s="194"/>
      <c r="K9" s="84"/>
      <c r="L9" s="84"/>
      <c r="M9" s="84"/>
      <c r="P9" s="94"/>
      <c r="Q9" s="94"/>
      <c r="R9" s="94"/>
      <c r="S9" s="94"/>
      <c r="T9" s="94"/>
      <c r="U9" s="94"/>
      <c r="V9" s="94"/>
      <c r="W9" s="94"/>
      <c r="X9" s="94"/>
      <c r="Y9" s="94"/>
      <c r="Z9" s="94"/>
    </row>
    <row r="10" spans="1:26" x14ac:dyDescent="0.25">
      <c r="B10" s="194"/>
      <c r="C10" s="194"/>
      <c r="D10" s="194"/>
      <c r="E10" s="194"/>
      <c r="F10" s="194"/>
      <c r="G10" s="194"/>
      <c r="H10" s="194"/>
      <c r="I10" s="194"/>
      <c r="J10" s="194"/>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4" t="s">
        <v>136</v>
      </c>
      <c r="C12" s="184"/>
      <c r="D12" s="184"/>
      <c r="E12" s="184"/>
      <c r="F12" s="184"/>
      <c r="G12" s="184"/>
      <c r="H12" s="184"/>
      <c r="I12" s="184"/>
      <c r="J12" s="184"/>
      <c r="K12" s="85"/>
      <c r="L12" s="85"/>
      <c r="M12" s="85"/>
    </row>
    <row r="13" spans="1:26" ht="15" customHeight="1" x14ac:dyDescent="0.25">
      <c r="B13" s="184"/>
      <c r="C13" s="184"/>
      <c r="D13" s="184"/>
      <c r="E13" s="184"/>
      <c r="F13" s="184"/>
      <c r="G13" s="184"/>
      <c r="H13" s="184"/>
      <c r="I13" s="184"/>
      <c r="J13" s="184"/>
    </row>
    <row r="14" spans="1:26" x14ac:dyDescent="0.25">
      <c r="B14" s="184"/>
      <c r="C14" s="184"/>
      <c r="D14" s="184"/>
      <c r="E14" s="184"/>
      <c r="F14" s="184"/>
      <c r="G14" s="184"/>
      <c r="H14" s="184"/>
      <c r="I14" s="184"/>
      <c r="J14" s="184"/>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A7" sqref="A7:I10"/>
    </sheetView>
  </sheetViews>
  <sheetFormatPr defaultRowHeight="15" x14ac:dyDescent="0.25"/>
  <cols>
    <col min="1" max="1" width="32.28515625" customWidth="1"/>
    <col min="5" max="5" width="1.7109375" customWidth="1"/>
    <col min="6" max="6" width="11.140625" bestFit="1" customWidth="1"/>
    <col min="7" max="7" width="10.140625" bestFit="1" customWidth="1"/>
    <col min="8" max="8" width="5.140625" customWidth="1"/>
  </cols>
  <sheetData>
    <row r="1" spans="1:9" x14ac:dyDescent="0.25">
      <c r="A1" s="122" t="s">
        <v>17</v>
      </c>
      <c r="B1" s="182" t="s">
        <v>18</v>
      </c>
      <c r="C1" s="182"/>
      <c r="D1" s="182"/>
      <c r="E1" s="182"/>
      <c r="F1" s="182"/>
      <c r="G1" s="182"/>
      <c r="H1" s="182"/>
      <c r="I1" s="182"/>
    </row>
    <row r="2" spans="1:9" x14ac:dyDescent="0.25">
      <c r="A2" s="1" t="s">
        <v>1</v>
      </c>
      <c r="B2" s="92" t="s">
        <v>202</v>
      </c>
    </row>
    <row r="3" spans="1:9" x14ac:dyDescent="0.25">
      <c r="A3" s="1" t="s">
        <v>11</v>
      </c>
      <c r="B3" t="s">
        <v>188</v>
      </c>
    </row>
    <row r="4" spans="1:9" x14ac:dyDescent="0.25">
      <c r="A4" s="1" t="s">
        <v>149</v>
      </c>
      <c r="B4" s="115">
        <v>5502</v>
      </c>
    </row>
    <row r="5" spans="1:9" x14ac:dyDescent="0.25">
      <c r="A5" s="1" t="s">
        <v>2</v>
      </c>
      <c r="B5" t="s">
        <v>245</v>
      </c>
    </row>
    <row r="6" spans="1:9" x14ac:dyDescent="0.25">
      <c r="A6" s="183" t="s">
        <v>3</v>
      </c>
      <c r="B6" s="183"/>
      <c r="C6" s="183"/>
      <c r="D6" s="183"/>
      <c r="E6" s="183"/>
      <c r="F6" s="183"/>
      <c r="G6" s="183"/>
      <c r="H6" s="183"/>
      <c r="I6" s="183"/>
    </row>
    <row r="7" spans="1:9" x14ac:dyDescent="0.25">
      <c r="A7" s="193" t="s">
        <v>248</v>
      </c>
      <c r="B7" s="193"/>
      <c r="C7" s="193"/>
      <c r="D7" s="193"/>
      <c r="E7" s="193"/>
      <c r="F7" s="193"/>
      <c r="G7" s="193"/>
      <c r="H7" s="193"/>
      <c r="I7" s="193"/>
    </row>
    <row r="8" spans="1:9" x14ac:dyDescent="0.25">
      <c r="A8" s="193"/>
      <c r="B8" s="193"/>
      <c r="C8" s="193"/>
      <c r="D8" s="193"/>
      <c r="E8" s="193"/>
      <c r="F8" s="193"/>
      <c r="G8" s="193"/>
      <c r="H8" s="193"/>
      <c r="I8" s="193"/>
    </row>
    <row r="9" spans="1:9" x14ac:dyDescent="0.25">
      <c r="A9" s="193"/>
      <c r="B9" s="193"/>
      <c r="C9" s="193"/>
      <c r="D9" s="193"/>
      <c r="E9" s="193"/>
      <c r="F9" s="193"/>
      <c r="G9" s="193"/>
      <c r="H9" s="193"/>
      <c r="I9" s="193"/>
    </row>
    <row r="10" spans="1:9" x14ac:dyDescent="0.25">
      <c r="A10" s="193"/>
      <c r="B10" s="193"/>
      <c r="C10" s="193"/>
      <c r="D10" s="193"/>
      <c r="E10" s="193"/>
      <c r="F10" s="193"/>
      <c r="G10" s="193"/>
      <c r="H10" s="193"/>
      <c r="I10" s="193"/>
    </row>
    <row r="11" spans="1:9" x14ac:dyDescent="0.25">
      <c r="A11" s="183" t="s">
        <v>4</v>
      </c>
      <c r="B11" s="183"/>
      <c r="C11" s="183"/>
      <c r="D11" s="183"/>
      <c r="E11" s="183"/>
      <c r="F11" s="183"/>
      <c r="G11" s="183"/>
      <c r="H11" s="183"/>
      <c r="I11" s="183"/>
    </row>
    <row r="12" spans="1:9" x14ac:dyDescent="0.25">
      <c r="A12" s="181" t="s">
        <v>249</v>
      </c>
      <c r="B12" s="181"/>
      <c r="C12" s="181"/>
      <c r="D12" s="181"/>
      <c r="E12" s="181"/>
      <c r="F12" s="181"/>
      <c r="G12" s="181"/>
      <c r="H12" s="181"/>
      <c r="I12" s="181"/>
    </row>
    <row r="13" spans="1:9" x14ac:dyDescent="0.25">
      <c r="A13" s="181"/>
      <c r="B13" s="181"/>
      <c r="C13" s="181"/>
      <c r="D13" s="181"/>
      <c r="E13" s="181"/>
      <c r="F13" s="181"/>
      <c r="G13" s="181"/>
      <c r="H13" s="181"/>
      <c r="I13" s="181"/>
    </row>
    <row r="14" spans="1:9" x14ac:dyDescent="0.25">
      <c r="A14" s="181"/>
      <c r="B14" s="181"/>
      <c r="C14" s="181"/>
      <c r="D14" s="181"/>
      <c r="E14" s="181"/>
      <c r="F14" s="181"/>
      <c r="G14" s="181"/>
      <c r="H14" s="181"/>
      <c r="I14" s="181"/>
    </row>
    <row r="15" spans="1:9" x14ac:dyDescent="0.25">
      <c r="A15" s="181"/>
      <c r="B15" s="181"/>
      <c r="C15" s="181"/>
      <c r="D15" s="181"/>
      <c r="E15" s="181"/>
      <c r="F15" s="181"/>
      <c r="G15" s="181"/>
      <c r="H15" s="181"/>
      <c r="I15" s="181"/>
    </row>
    <row r="16" spans="1:9" x14ac:dyDescent="0.25">
      <c r="A16" s="181"/>
      <c r="B16" s="181"/>
      <c r="C16" s="181"/>
      <c r="D16" s="181"/>
      <c r="E16" s="181"/>
      <c r="F16" s="181"/>
      <c r="G16" s="181"/>
      <c r="H16" s="181"/>
      <c r="I16" s="181"/>
    </row>
    <row r="17" spans="1:9" x14ac:dyDescent="0.25">
      <c r="A17" s="181"/>
      <c r="B17" s="181"/>
      <c r="C17" s="181"/>
      <c r="D17" s="181"/>
      <c r="E17" s="181"/>
      <c r="F17" s="181"/>
      <c r="G17" s="181"/>
      <c r="H17" s="181"/>
      <c r="I17" s="181"/>
    </row>
    <row r="19" spans="1:9" ht="15.75" x14ac:dyDescent="0.25">
      <c r="A19" s="189" t="s">
        <v>5</v>
      </c>
      <c r="B19" s="189"/>
      <c r="C19" s="189"/>
      <c r="D19" s="189"/>
    </row>
    <row r="20" spans="1:9" x14ac:dyDescent="0.25">
      <c r="A20" s="121" t="s">
        <v>6</v>
      </c>
      <c r="B20" s="185" t="s">
        <v>10</v>
      </c>
      <c r="C20" s="185"/>
      <c r="D20" s="185"/>
    </row>
    <row r="21" spans="1:9" x14ac:dyDescent="0.25">
      <c r="A21" s="3" t="s">
        <v>7</v>
      </c>
      <c r="B21" s="186"/>
      <c r="C21" s="187"/>
      <c r="D21" s="188"/>
    </row>
    <row r="22" spans="1:9" x14ac:dyDescent="0.25">
      <c r="A22" s="3" t="s">
        <v>8</v>
      </c>
      <c r="B22" s="186">
        <v>100000</v>
      </c>
      <c r="C22" s="187"/>
      <c r="D22" s="188"/>
      <c r="F22" s="120"/>
      <c r="G22" s="120"/>
    </row>
    <row r="23" spans="1:9" x14ac:dyDescent="0.25">
      <c r="A23" s="3" t="s">
        <v>9</v>
      </c>
      <c r="B23" s="186">
        <f>SUM(B21:D22)</f>
        <v>100000</v>
      </c>
      <c r="C23" s="187"/>
      <c r="D23" s="188"/>
    </row>
    <row r="25" spans="1:9" ht="15.75" x14ac:dyDescent="0.25">
      <c r="A25" s="189" t="s">
        <v>13</v>
      </c>
      <c r="B25" s="189"/>
      <c r="C25" s="189"/>
      <c r="D25" s="189"/>
    </row>
    <row r="26" spans="1:9" x14ac:dyDescent="0.25">
      <c r="A26" s="121"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A7" sqref="A7:I10"/>
    </sheetView>
  </sheetViews>
  <sheetFormatPr defaultRowHeight="15" x14ac:dyDescent="0.25"/>
  <cols>
    <col min="1" max="1" width="19.140625" bestFit="1" customWidth="1"/>
  </cols>
  <sheetData>
    <row r="1" spans="1:9" x14ac:dyDescent="0.25">
      <c r="A1" s="148" t="s">
        <v>17</v>
      </c>
      <c r="B1" s="182" t="s">
        <v>18</v>
      </c>
      <c r="C1" s="182"/>
      <c r="D1" s="182"/>
      <c r="E1" s="182"/>
      <c r="F1" s="182"/>
      <c r="G1" s="182"/>
      <c r="H1" s="182"/>
      <c r="I1" s="182"/>
    </row>
    <row r="2" spans="1:9" x14ac:dyDescent="0.25">
      <c r="A2" s="1" t="s">
        <v>1</v>
      </c>
      <c r="B2" s="92" t="s">
        <v>279</v>
      </c>
    </row>
    <row r="3" spans="1:9" x14ac:dyDescent="0.25">
      <c r="A3" s="1" t="s">
        <v>11</v>
      </c>
      <c r="B3" t="s">
        <v>203</v>
      </c>
    </row>
    <row r="4" spans="1:9" x14ac:dyDescent="0.25">
      <c r="A4" s="1" t="s">
        <v>149</v>
      </c>
      <c r="B4" s="115">
        <v>5501</v>
      </c>
    </row>
    <row r="5" spans="1:9" x14ac:dyDescent="0.25">
      <c r="A5" s="1" t="s">
        <v>2</v>
      </c>
      <c r="B5" t="s">
        <v>280</v>
      </c>
    </row>
    <row r="6" spans="1:9" x14ac:dyDescent="0.25">
      <c r="A6" s="183" t="s">
        <v>3</v>
      </c>
      <c r="B6" s="183"/>
      <c r="C6" s="183"/>
      <c r="D6" s="183"/>
      <c r="E6" s="183"/>
      <c r="F6" s="183"/>
      <c r="G6" s="183"/>
      <c r="H6" s="183"/>
      <c r="I6" s="183"/>
    </row>
    <row r="7" spans="1:9" x14ac:dyDescent="0.25">
      <c r="A7" s="193" t="s">
        <v>281</v>
      </c>
      <c r="B7" s="193"/>
      <c r="C7" s="193"/>
      <c r="D7" s="193"/>
      <c r="E7" s="193"/>
      <c r="F7" s="193"/>
      <c r="G7" s="193"/>
      <c r="H7" s="193"/>
      <c r="I7" s="193"/>
    </row>
    <row r="8" spans="1:9" x14ac:dyDescent="0.25">
      <c r="A8" s="193"/>
      <c r="B8" s="193"/>
      <c r="C8" s="193"/>
      <c r="D8" s="193"/>
      <c r="E8" s="193"/>
      <c r="F8" s="193"/>
      <c r="G8" s="193"/>
      <c r="H8" s="193"/>
      <c r="I8" s="193"/>
    </row>
    <row r="9" spans="1:9" x14ac:dyDescent="0.25">
      <c r="A9" s="193"/>
      <c r="B9" s="193"/>
      <c r="C9" s="193"/>
      <c r="D9" s="193"/>
      <c r="E9" s="193"/>
      <c r="F9" s="193"/>
      <c r="G9" s="193"/>
      <c r="H9" s="193"/>
      <c r="I9" s="193"/>
    </row>
    <row r="10" spans="1:9" x14ac:dyDescent="0.25">
      <c r="A10" s="193"/>
      <c r="B10" s="193"/>
      <c r="C10" s="193"/>
      <c r="D10" s="193"/>
      <c r="E10" s="193"/>
      <c r="F10" s="193"/>
      <c r="G10" s="193"/>
      <c r="H10" s="193"/>
      <c r="I10" s="193"/>
    </row>
    <row r="11" spans="1:9" x14ac:dyDescent="0.25">
      <c r="A11" s="183" t="s">
        <v>4</v>
      </c>
      <c r="B11" s="183"/>
      <c r="C11" s="183"/>
      <c r="D11" s="183"/>
      <c r="E11" s="183"/>
      <c r="F11" s="183"/>
      <c r="G11" s="183"/>
      <c r="H11" s="183"/>
      <c r="I11" s="183"/>
    </row>
    <row r="12" spans="1:9" x14ac:dyDescent="0.25">
      <c r="A12" s="181" t="s">
        <v>282</v>
      </c>
      <c r="B12" s="181"/>
      <c r="C12" s="181"/>
      <c r="D12" s="181"/>
      <c r="E12" s="181"/>
      <c r="F12" s="181"/>
      <c r="G12" s="181"/>
      <c r="H12" s="181"/>
      <c r="I12" s="181"/>
    </row>
    <row r="13" spans="1:9" x14ac:dyDescent="0.25">
      <c r="A13" s="181"/>
      <c r="B13" s="181"/>
      <c r="C13" s="181"/>
      <c r="D13" s="181"/>
      <c r="E13" s="181"/>
      <c r="F13" s="181"/>
      <c r="G13" s="181"/>
      <c r="H13" s="181"/>
      <c r="I13" s="181"/>
    </row>
    <row r="14" spans="1:9" x14ac:dyDescent="0.25">
      <c r="A14" s="181"/>
      <c r="B14" s="181"/>
      <c r="C14" s="181"/>
      <c r="D14" s="181"/>
      <c r="E14" s="181"/>
      <c r="F14" s="181"/>
      <c r="G14" s="181"/>
      <c r="H14" s="181"/>
      <c r="I14" s="181"/>
    </row>
    <row r="15" spans="1:9" x14ac:dyDescent="0.25">
      <c r="A15" s="181"/>
      <c r="B15" s="181"/>
      <c r="C15" s="181"/>
      <c r="D15" s="181"/>
      <c r="E15" s="181"/>
      <c r="F15" s="181"/>
      <c r="G15" s="181"/>
      <c r="H15" s="181"/>
      <c r="I15" s="181"/>
    </row>
    <row r="16" spans="1:9" x14ac:dyDescent="0.25">
      <c r="A16" s="181"/>
      <c r="B16" s="181"/>
      <c r="C16" s="181"/>
      <c r="D16" s="181"/>
      <c r="E16" s="181"/>
      <c r="F16" s="181"/>
      <c r="G16" s="181"/>
      <c r="H16" s="181"/>
      <c r="I16" s="181"/>
    </row>
    <row r="17" spans="1:9" x14ac:dyDescent="0.25">
      <c r="A17" s="181"/>
      <c r="B17" s="181"/>
      <c r="C17" s="181"/>
      <c r="D17" s="181"/>
      <c r="E17" s="181"/>
      <c r="F17" s="181"/>
      <c r="G17" s="181"/>
      <c r="H17" s="181"/>
      <c r="I17" s="181"/>
    </row>
    <row r="19" spans="1:9" ht="15.75" x14ac:dyDescent="0.25">
      <c r="A19" s="189" t="s">
        <v>5</v>
      </c>
      <c r="B19" s="189"/>
      <c r="C19" s="189"/>
      <c r="D19" s="189"/>
    </row>
    <row r="20" spans="1:9" x14ac:dyDescent="0.25">
      <c r="A20" s="147" t="s">
        <v>6</v>
      </c>
      <c r="B20" s="185" t="s">
        <v>10</v>
      </c>
      <c r="C20" s="185"/>
      <c r="D20" s="185"/>
    </row>
    <row r="21" spans="1:9" x14ac:dyDescent="0.25">
      <c r="A21" s="3" t="s">
        <v>7</v>
      </c>
      <c r="B21" s="186"/>
      <c r="C21" s="187"/>
      <c r="D21" s="188"/>
    </row>
    <row r="22" spans="1:9" x14ac:dyDescent="0.25">
      <c r="A22" s="3" t="s">
        <v>8</v>
      </c>
      <c r="B22" s="186">
        <v>175000</v>
      </c>
      <c r="C22" s="187"/>
      <c r="D22" s="188"/>
      <c r="F22" s="120"/>
      <c r="G22" s="120"/>
    </row>
    <row r="23" spans="1:9" x14ac:dyDescent="0.25">
      <c r="A23" s="3" t="s">
        <v>9</v>
      </c>
      <c r="B23" s="186">
        <f>SUM(B21:D22)</f>
        <v>175000</v>
      </c>
      <c r="C23" s="187"/>
      <c r="D23" s="188"/>
    </row>
    <row r="25" spans="1:9" ht="15.75" x14ac:dyDescent="0.25">
      <c r="A25" s="189" t="s">
        <v>13</v>
      </c>
      <c r="B25" s="189"/>
      <c r="C25" s="189"/>
      <c r="D25" s="189"/>
    </row>
    <row r="26" spans="1:9" x14ac:dyDescent="0.25">
      <c r="A26" s="147"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A7" sqref="A7:I10"/>
    </sheetView>
  </sheetViews>
  <sheetFormatPr defaultRowHeight="15" x14ac:dyDescent="0.25"/>
  <cols>
    <col min="1" max="1" width="19.140625" bestFit="1" customWidth="1"/>
  </cols>
  <sheetData>
    <row r="1" spans="1:9" x14ac:dyDescent="0.25">
      <c r="A1" s="148" t="s">
        <v>17</v>
      </c>
      <c r="B1" s="182" t="s">
        <v>18</v>
      </c>
      <c r="C1" s="182"/>
      <c r="D1" s="182"/>
      <c r="E1" s="182"/>
      <c r="F1" s="182"/>
      <c r="G1" s="182"/>
      <c r="H1" s="182"/>
      <c r="I1" s="182"/>
    </row>
    <row r="2" spans="1:9" x14ac:dyDescent="0.25">
      <c r="A2" s="1" t="s">
        <v>1</v>
      </c>
      <c r="B2" s="92" t="s">
        <v>283</v>
      </c>
    </row>
    <row r="3" spans="1:9" x14ac:dyDescent="0.25">
      <c r="A3" s="1" t="s">
        <v>11</v>
      </c>
      <c r="B3" t="s">
        <v>203</v>
      </c>
    </row>
    <row r="4" spans="1:9" x14ac:dyDescent="0.25">
      <c r="A4" s="1" t="s">
        <v>149</v>
      </c>
      <c r="B4" s="115">
        <v>5501</v>
      </c>
    </row>
    <row r="5" spans="1:9" x14ac:dyDescent="0.25">
      <c r="A5" s="1" t="s">
        <v>2</v>
      </c>
      <c r="B5" t="s">
        <v>284</v>
      </c>
    </row>
    <row r="6" spans="1:9" x14ac:dyDescent="0.25">
      <c r="A6" s="183" t="s">
        <v>3</v>
      </c>
      <c r="B6" s="183"/>
      <c r="C6" s="183"/>
      <c r="D6" s="183"/>
      <c r="E6" s="183"/>
      <c r="F6" s="183"/>
      <c r="G6" s="183"/>
      <c r="H6" s="183"/>
      <c r="I6" s="183"/>
    </row>
    <row r="7" spans="1:9" x14ac:dyDescent="0.25">
      <c r="A7" s="193" t="s">
        <v>285</v>
      </c>
      <c r="B7" s="193"/>
      <c r="C7" s="193"/>
      <c r="D7" s="193"/>
      <c r="E7" s="193"/>
      <c r="F7" s="193"/>
      <c r="G7" s="193"/>
      <c r="H7" s="193"/>
      <c r="I7" s="193"/>
    </row>
    <row r="8" spans="1:9" x14ac:dyDescent="0.25">
      <c r="A8" s="193"/>
      <c r="B8" s="193"/>
      <c r="C8" s="193"/>
      <c r="D8" s="193"/>
      <c r="E8" s="193"/>
      <c r="F8" s="193"/>
      <c r="G8" s="193"/>
      <c r="H8" s="193"/>
      <c r="I8" s="193"/>
    </row>
    <row r="9" spans="1:9" x14ac:dyDescent="0.25">
      <c r="A9" s="193"/>
      <c r="B9" s="193"/>
      <c r="C9" s="193"/>
      <c r="D9" s="193"/>
      <c r="E9" s="193"/>
      <c r="F9" s="193"/>
      <c r="G9" s="193"/>
      <c r="H9" s="193"/>
      <c r="I9" s="193"/>
    </row>
    <row r="10" spans="1:9" x14ac:dyDescent="0.25">
      <c r="A10" s="193"/>
      <c r="B10" s="193"/>
      <c r="C10" s="193"/>
      <c r="D10" s="193"/>
      <c r="E10" s="193"/>
      <c r="F10" s="193"/>
      <c r="G10" s="193"/>
      <c r="H10" s="193"/>
      <c r="I10" s="193"/>
    </row>
    <row r="11" spans="1:9" x14ac:dyDescent="0.25">
      <c r="A11" s="183" t="s">
        <v>4</v>
      </c>
      <c r="B11" s="183"/>
      <c r="C11" s="183"/>
      <c r="D11" s="183"/>
      <c r="E11" s="183"/>
      <c r="F11" s="183"/>
      <c r="G11" s="183"/>
      <c r="H11" s="183"/>
      <c r="I11" s="183"/>
    </row>
    <row r="12" spans="1:9" x14ac:dyDescent="0.25">
      <c r="A12" s="181" t="s">
        <v>286</v>
      </c>
      <c r="B12" s="181"/>
      <c r="C12" s="181"/>
      <c r="D12" s="181"/>
      <c r="E12" s="181"/>
      <c r="F12" s="181"/>
      <c r="G12" s="181"/>
      <c r="H12" s="181"/>
      <c r="I12" s="181"/>
    </row>
    <row r="13" spans="1:9" x14ac:dyDescent="0.25">
      <c r="A13" s="181"/>
      <c r="B13" s="181"/>
      <c r="C13" s="181"/>
      <c r="D13" s="181"/>
      <c r="E13" s="181"/>
      <c r="F13" s="181"/>
      <c r="G13" s="181"/>
      <c r="H13" s="181"/>
      <c r="I13" s="181"/>
    </row>
    <row r="14" spans="1:9" x14ac:dyDescent="0.25">
      <c r="A14" s="181"/>
      <c r="B14" s="181"/>
      <c r="C14" s="181"/>
      <c r="D14" s="181"/>
      <c r="E14" s="181"/>
      <c r="F14" s="181"/>
      <c r="G14" s="181"/>
      <c r="H14" s="181"/>
      <c r="I14" s="181"/>
    </row>
    <row r="15" spans="1:9" x14ac:dyDescent="0.25">
      <c r="A15" s="181"/>
      <c r="B15" s="181"/>
      <c r="C15" s="181"/>
      <c r="D15" s="181"/>
      <c r="E15" s="181"/>
      <c r="F15" s="181"/>
      <c r="G15" s="181"/>
      <c r="H15" s="181"/>
      <c r="I15" s="181"/>
    </row>
    <row r="16" spans="1:9" x14ac:dyDescent="0.25">
      <c r="A16" s="181"/>
      <c r="B16" s="181"/>
      <c r="C16" s="181"/>
      <c r="D16" s="181"/>
      <c r="E16" s="181"/>
      <c r="F16" s="181"/>
      <c r="G16" s="181"/>
      <c r="H16" s="181"/>
      <c r="I16" s="181"/>
    </row>
    <row r="17" spans="1:9" x14ac:dyDescent="0.25">
      <c r="A17" s="181"/>
      <c r="B17" s="181"/>
      <c r="C17" s="181"/>
      <c r="D17" s="181"/>
      <c r="E17" s="181"/>
      <c r="F17" s="181"/>
      <c r="G17" s="181"/>
      <c r="H17" s="181"/>
      <c r="I17" s="181"/>
    </row>
    <row r="19" spans="1:9" ht="15.75" x14ac:dyDescent="0.25">
      <c r="A19" s="189" t="s">
        <v>5</v>
      </c>
      <c r="B19" s="189"/>
      <c r="C19" s="189"/>
      <c r="D19" s="189"/>
    </row>
    <row r="20" spans="1:9" x14ac:dyDescent="0.25">
      <c r="A20" s="147" t="s">
        <v>6</v>
      </c>
      <c r="B20" s="185" t="s">
        <v>10</v>
      </c>
      <c r="C20" s="185"/>
      <c r="D20" s="185"/>
    </row>
    <row r="21" spans="1:9" x14ac:dyDescent="0.25">
      <c r="A21" s="3" t="s">
        <v>7</v>
      </c>
      <c r="B21" s="186"/>
      <c r="C21" s="187"/>
      <c r="D21" s="188"/>
    </row>
    <row r="22" spans="1:9" x14ac:dyDescent="0.25">
      <c r="A22" s="3" t="s">
        <v>8</v>
      </c>
      <c r="B22" s="186">
        <v>175000</v>
      </c>
      <c r="C22" s="187"/>
      <c r="D22" s="188"/>
      <c r="F22" s="120"/>
      <c r="G22" s="120"/>
    </row>
    <row r="23" spans="1:9" x14ac:dyDescent="0.25">
      <c r="A23" s="3" t="s">
        <v>9</v>
      </c>
      <c r="B23" s="186">
        <f>SUM(B21:D22)</f>
        <v>175000</v>
      </c>
      <c r="C23" s="187"/>
      <c r="D23" s="188"/>
    </row>
    <row r="25" spans="1:9" ht="15.75" x14ac:dyDescent="0.25">
      <c r="A25" s="189" t="s">
        <v>13</v>
      </c>
      <c r="B25" s="189"/>
      <c r="C25" s="189"/>
      <c r="D25" s="189"/>
    </row>
    <row r="26" spans="1:9" x14ac:dyDescent="0.25">
      <c r="A26" s="147"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S33" sqref="S33"/>
    </sheetView>
  </sheetViews>
  <sheetFormatPr defaultRowHeight="15" x14ac:dyDescent="0.25"/>
  <cols>
    <col min="1" max="1" width="19.140625" bestFit="1" customWidth="1"/>
  </cols>
  <sheetData>
    <row r="1" spans="1:9" x14ac:dyDescent="0.25">
      <c r="A1" s="148" t="s">
        <v>17</v>
      </c>
      <c r="B1" s="182" t="s">
        <v>18</v>
      </c>
      <c r="C1" s="182"/>
      <c r="D1" s="182"/>
      <c r="E1" s="182"/>
      <c r="F1" s="182"/>
      <c r="G1" s="182"/>
      <c r="H1" s="182"/>
      <c r="I1" s="182"/>
    </row>
    <row r="2" spans="1:9" x14ac:dyDescent="0.25">
      <c r="A2" s="1" t="s">
        <v>1</v>
      </c>
      <c r="B2" s="92" t="s">
        <v>287</v>
      </c>
    </row>
    <row r="3" spans="1:9" x14ac:dyDescent="0.25">
      <c r="A3" s="1" t="s">
        <v>11</v>
      </c>
      <c r="B3" t="s">
        <v>203</v>
      </c>
    </row>
    <row r="4" spans="1:9" x14ac:dyDescent="0.25">
      <c r="A4" s="1" t="s">
        <v>149</v>
      </c>
      <c r="B4" s="115">
        <v>5501</v>
      </c>
    </row>
    <row r="5" spans="1:9" x14ac:dyDescent="0.25">
      <c r="A5" s="1" t="s">
        <v>2</v>
      </c>
      <c r="B5" t="s">
        <v>288</v>
      </c>
    </row>
    <row r="6" spans="1:9" x14ac:dyDescent="0.25">
      <c r="A6" s="183" t="s">
        <v>3</v>
      </c>
      <c r="B6" s="183"/>
      <c r="C6" s="183"/>
      <c r="D6" s="183"/>
      <c r="E6" s="183"/>
      <c r="F6" s="183"/>
      <c r="G6" s="183"/>
      <c r="H6" s="183"/>
      <c r="I6" s="183"/>
    </row>
    <row r="7" spans="1:9" ht="15" customHeight="1" x14ac:dyDescent="0.25">
      <c r="A7" s="193" t="s">
        <v>285</v>
      </c>
      <c r="B7" s="193"/>
      <c r="C7" s="193"/>
      <c r="D7" s="193"/>
      <c r="E7" s="193"/>
      <c r="F7" s="193"/>
      <c r="G7" s="193"/>
      <c r="H7" s="193"/>
      <c r="I7" s="193"/>
    </row>
    <row r="8" spans="1:9" x14ac:dyDescent="0.25">
      <c r="A8" s="193"/>
      <c r="B8" s="193"/>
      <c r="C8" s="193"/>
      <c r="D8" s="193"/>
      <c r="E8" s="193"/>
      <c r="F8" s="193"/>
      <c r="G8" s="193"/>
      <c r="H8" s="193"/>
      <c r="I8" s="193"/>
    </row>
    <row r="9" spans="1:9" x14ac:dyDescent="0.25">
      <c r="A9" s="193"/>
      <c r="B9" s="193"/>
      <c r="C9" s="193"/>
      <c r="D9" s="193"/>
      <c r="E9" s="193"/>
      <c r="F9" s="193"/>
      <c r="G9" s="193"/>
      <c r="H9" s="193"/>
      <c r="I9" s="193"/>
    </row>
    <row r="10" spans="1:9" x14ac:dyDescent="0.25">
      <c r="A10" s="193"/>
      <c r="B10" s="193"/>
      <c r="C10" s="193"/>
      <c r="D10" s="193"/>
      <c r="E10" s="193"/>
      <c r="F10" s="193"/>
      <c r="G10" s="193"/>
      <c r="H10" s="193"/>
      <c r="I10" s="193"/>
    </row>
    <row r="11" spans="1:9" x14ac:dyDescent="0.25">
      <c r="A11" s="183" t="s">
        <v>4</v>
      </c>
      <c r="B11" s="183"/>
      <c r="C11" s="183"/>
      <c r="D11" s="183"/>
      <c r="E11" s="183"/>
      <c r="F11" s="183"/>
      <c r="G11" s="183"/>
      <c r="H11" s="183"/>
      <c r="I11" s="183"/>
    </row>
    <row r="12" spans="1:9" ht="15" customHeight="1" x14ac:dyDescent="0.25">
      <c r="A12" s="181" t="s">
        <v>286</v>
      </c>
      <c r="B12" s="181"/>
      <c r="C12" s="181"/>
      <c r="D12" s="181"/>
      <c r="E12" s="181"/>
      <c r="F12" s="181"/>
      <c r="G12" s="181"/>
      <c r="H12" s="181"/>
      <c r="I12" s="181"/>
    </row>
    <row r="13" spans="1:9" x14ac:dyDescent="0.25">
      <c r="A13" s="181"/>
      <c r="B13" s="181"/>
      <c r="C13" s="181"/>
      <c r="D13" s="181"/>
      <c r="E13" s="181"/>
      <c r="F13" s="181"/>
      <c r="G13" s="181"/>
      <c r="H13" s="181"/>
      <c r="I13" s="181"/>
    </row>
    <row r="14" spans="1:9" x14ac:dyDescent="0.25">
      <c r="A14" s="181"/>
      <c r="B14" s="181"/>
      <c r="C14" s="181"/>
      <c r="D14" s="181"/>
      <c r="E14" s="181"/>
      <c r="F14" s="181"/>
      <c r="G14" s="181"/>
      <c r="H14" s="181"/>
      <c r="I14" s="181"/>
    </row>
    <row r="15" spans="1:9" x14ac:dyDescent="0.25">
      <c r="A15" s="181"/>
      <c r="B15" s="181"/>
      <c r="C15" s="181"/>
      <c r="D15" s="181"/>
      <c r="E15" s="181"/>
      <c r="F15" s="181"/>
      <c r="G15" s="181"/>
      <c r="H15" s="181"/>
      <c r="I15" s="181"/>
    </row>
    <row r="16" spans="1:9" x14ac:dyDescent="0.25">
      <c r="A16" s="181"/>
      <c r="B16" s="181"/>
      <c r="C16" s="181"/>
      <c r="D16" s="181"/>
      <c r="E16" s="181"/>
      <c r="F16" s="181"/>
      <c r="G16" s="181"/>
      <c r="H16" s="181"/>
      <c r="I16" s="181"/>
    </row>
    <row r="17" spans="1:9" x14ac:dyDescent="0.25">
      <c r="A17" s="181"/>
      <c r="B17" s="181"/>
      <c r="C17" s="181"/>
      <c r="D17" s="181"/>
      <c r="E17" s="181"/>
      <c r="F17" s="181"/>
      <c r="G17" s="181"/>
      <c r="H17" s="181"/>
      <c r="I17" s="181"/>
    </row>
    <row r="19" spans="1:9" ht="15.75" x14ac:dyDescent="0.25">
      <c r="A19" s="189" t="s">
        <v>5</v>
      </c>
      <c r="B19" s="189"/>
      <c r="C19" s="189"/>
      <c r="D19" s="189"/>
    </row>
    <row r="20" spans="1:9" x14ac:dyDescent="0.25">
      <c r="A20" s="147" t="s">
        <v>6</v>
      </c>
      <c r="B20" s="185" t="s">
        <v>10</v>
      </c>
      <c r="C20" s="185"/>
      <c r="D20" s="185"/>
    </row>
    <row r="21" spans="1:9" x14ac:dyDescent="0.25">
      <c r="A21" s="3" t="s">
        <v>7</v>
      </c>
      <c r="B21" s="186"/>
      <c r="C21" s="187"/>
      <c r="D21" s="188"/>
    </row>
    <row r="22" spans="1:9" x14ac:dyDescent="0.25">
      <c r="A22" s="3" t="s">
        <v>8</v>
      </c>
      <c r="B22" s="186">
        <v>100000</v>
      </c>
      <c r="C22" s="187"/>
      <c r="D22" s="188"/>
      <c r="F22" s="120"/>
      <c r="G22" s="120"/>
    </row>
    <row r="23" spans="1:9" x14ac:dyDescent="0.25">
      <c r="A23" s="3" t="s">
        <v>9</v>
      </c>
      <c r="B23" s="186">
        <f>SUM(B21:D22)</f>
        <v>100000</v>
      </c>
      <c r="C23" s="187"/>
      <c r="D23" s="188"/>
    </row>
    <row r="25" spans="1:9" ht="15.75" x14ac:dyDescent="0.25">
      <c r="A25" s="189" t="s">
        <v>13</v>
      </c>
      <c r="B25" s="189"/>
      <c r="C25" s="189"/>
      <c r="D25" s="189"/>
    </row>
    <row r="26" spans="1:9" x14ac:dyDescent="0.25">
      <c r="A26" s="147"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sqref="A1:I29"/>
    </sheetView>
  </sheetViews>
  <sheetFormatPr defaultRowHeight="15" x14ac:dyDescent="0.25"/>
  <cols>
    <col min="1" max="1" width="19.140625" bestFit="1" customWidth="1"/>
  </cols>
  <sheetData>
    <row r="1" spans="1:9" x14ac:dyDescent="0.25">
      <c r="A1" s="148" t="s">
        <v>17</v>
      </c>
      <c r="B1" s="182" t="s">
        <v>18</v>
      </c>
      <c r="C1" s="182"/>
      <c r="D1" s="182"/>
      <c r="E1" s="182"/>
      <c r="F1" s="182"/>
      <c r="G1" s="182"/>
      <c r="H1" s="182"/>
      <c r="I1" s="182"/>
    </row>
    <row r="2" spans="1:9" x14ac:dyDescent="0.25">
      <c r="A2" s="1" t="s">
        <v>1</v>
      </c>
      <c r="B2" s="92" t="s">
        <v>276</v>
      </c>
    </row>
    <row r="3" spans="1:9" x14ac:dyDescent="0.25">
      <c r="A3" s="1" t="s">
        <v>11</v>
      </c>
      <c r="B3" t="s">
        <v>203</v>
      </c>
    </row>
    <row r="4" spans="1:9" x14ac:dyDescent="0.25">
      <c r="A4" s="1" t="s">
        <v>149</v>
      </c>
      <c r="B4" s="115">
        <v>5501</v>
      </c>
    </row>
    <row r="5" spans="1:9" x14ac:dyDescent="0.25">
      <c r="A5" s="1" t="s">
        <v>2</v>
      </c>
      <c r="B5" t="s">
        <v>208</v>
      </c>
    </row>
    <row r="6" spans="1:9" x14ac:dyDescent="0.25">
      <c r="A6" s="183" t="s">
        <v>3</v>
      </c>
      <c r="B6" s="183"/>
      <c r="C6" s="183"/>
      <c r="D6" s="183"/>
      <c r="E6" s="183"/>
      <c r="F6" s="183"/>
      <c r="G6" s="183"/>
      <c r="H6" s="183"/>
      <c r="I6" s="183"/>
    </row>
    <row r="7" spans="1:9" x14ac:dyDescent="0.25">
      <c r="A7" s="193" t="s">
        <v>277</v>
      </c>
      <c r="B7" s="193"/>
      <c r="C7" s="193"/>
      <c r="D7" s="193"/>
      <c r="E7" s="193"/>
      <c r="F7" s="193"/>
      <c r="G7" s="193"/>
      <c r="H7" s="193"/>
      <c r="I7" s="193"/>
    </row>
    <row r="8" spans="1:9" x14ac:dyDescent="0.25">
      <c r="A8" s="193"/>
      <c r="B8" s="193"/>
      <c r="C8" s="193"/>
      <c r="D8" s="193"/>
      <c r="E8" s="193"/>
      <c r="F8" s="193"/>
      <c r="G8" s="193"/>
      <c r="H8" s="193"/>
      <c r="I8" s="193"/>
    </row>
    <row r="9" spans="1:9" x14ac:dyDescent="0.25">
      <c r="A9" s="193"/>
      <c r="B9" s="193"/>
      <c r="C9" s="193"/>
      <c r="D9" s="193"/>
      <c r="E9" s="193"/>
      <c r="F9" s="193"/>
      <c r="G9" s="193"/>
      <c r="H9" s="193"/>
      <c r="I9" s="193"/>
    </row>
    <row r="10" spans="1:9" x14ac:dyDescent="0.25">
      <c r="A10" s="193"/>
      <c r="B10" s="193"/>
      <c r="C10" s="193"/>
      <c r="D10" s="193"/>
      <c r="E10" s="193"/>
      <c r="F10" s="193"/>
      <c r="G10" s="193"/>
      <c r="H10" s="193"/>
      <c r="I10" s="193"/>
    </row>
    <row r="11" spans="1:9" x14ac:dyDescent="0.25">
      <c r="A11" s="183" t="s">
        <v>4</v>
      </c>
      <c r="B11" s="183"/>
      <c r="C11" s="183"/>
      <c r="D11" s="183"/>
      <c r="E11" s="183"/>
      <c r="F11" s="183"/>
      <c r="G11" s="183"/>
      <c r="H11" s="183"/>
      <c r="I11" s="183"/>
    </row>
    <row r="12" spans="1:9" x14ac:dyDescent="0.25">
      <c r="A12" s="181" t="s">
        <v>278</v>
      </c>
      <c r="B12" s="181"/>
      <c r="C12" s="181"/>
      <c r="D12" s="181"/>
      <c r="E12" s="181"/>
      <c r="F12" s="181"/>
      <c r="G12" s="181"/>
      <c r="H12" s="181"/>
      <c r="I12" s="181"/>
    </row>
    <row r="13" spans="1:9" x14ac:dyDescent="0.25">
      <c r="A13" s="181"/>
      <c r="B13" s="181"/>
      <c r="C13" s="181"/>
      <c r="D13" s="181"/>
      <c r="E13" s="181"/>
      <c r="F13" s="181"/>
      <c r="G13" s="181"/>
      <c r="H13" s="181"/>
      <c r="I13" s="181"/>
    </row>
    <row r="14" spans="1:9" x14ac:dyDescent="0.25">
      <c r="A14" s="181"/>
      <c r="B14" s="181"/>
      <c r="C14" s="181"/>
      <c r="D14" s="181"/>
      <c r="E14" s="181"/>
      <c r="F14" s="181"/>
      <c r="G14" s="181"/>
      <c r="H14" s="181"/>
      <c r="I14" s="181"/>
    </row>
    <row r="15" spans="1:9" x14ac:dyDescent="0.25">
      <c r="A15" s="181"/>
      <c r="B15" s="181"/>
      <c r="C15" s="181"/>
      <c r="D15" s="181"/>
      <c r="E15" s="181"/>
      <c r="F15" s="181"/>
      <c r="G15" s="181"/>
      <c r="H15" s="181"/>
      <c r="I15" s="181"/>
    </row>
    <row r="16" spans="1:9" x14ac:dyDescent="0.25">
      <c r="A16" s="181"/>
      <c r="B16" s="181"/>
      <c r="C16" s="181"/>
      <c r="D16" s="181"/>
      <c r="E16" s="181"/>
      <c r="F16" s="181"/>
      <c r="G16" s="181"/>
      <c r="H16" s="181"/>
      <c r="I16" s="181"/>
    </row>
    <row r="17" spans="1:9" x14ac:dyDescent="0.25">
      <c r="A17" s="181"/>
      <c r="B17" s="181"/>
      <c r="C17" s="181"/>
      <c r="D17" s="181"/>
      <c r="E17" s="181"/>
      <c r="F17" s="181"/>
      <c r="G17" s="181"/>
      <c r="H17" s="181"/>
      <c r="I17" s="181"/>
    </row>
    <row r="19" spans="1:9" ht="15.75" x14ac:dyDescent="0.25">
      <c r="A19" s="189" t="s">
        <v>5</v>
      </c>
      <c r="B19" s="189"/>
      <c r="C19" s="189"/>
      <c r="D19" s="189"/>
    </row>
    <row r="20" spans="1:9" x14ac:dyDescent="0.25">
      <c r="A20" s="147" t="s">
        <v>6</v>
      </c>
      <c r="B20" s="185" t="s">
        <v>10</v>
      </c>
      <c r="C20" s="185"/>
      <c r="D20" s="185"/>
    </row>
    <row r="21" spans="1:9" x14ac:dyDescent="0.25">
      <c r="A21" s="3" t="s">
        <v>7</v>
      </c>
      <c r="B21" s="186"/>
      <c r="C21" s="187"/>
      <c r="D21" s="188"/>
    </row>
    <row r="22" spans="1:9" x14ac:dyDescent="0.25">
      <c r="A22" s="3" t="s">
        <v>8</v>
      </c>
      <c r="B22" s="186">
        <v>175000</v>
      </c>
      <c r="C22" s="187"/>
      <c r="D22" s="188"/>
      <c r="F22" s="120"/>
      <c r="G22" s="120"/>
    </row>
    <row r="23" spans="1:9" x14ac:dyDescent="0.25">
      <c r="A23" s="3" t="s">
        <v>9</v>
      </c>
      <c r="B23" s="186">
        <f>SUM(B21:D22)</f>
        <v>175000</v>
      </c>
      <c r="C23" s="187"/>
      <c r="D23" s="188"/>
    </row>
    <row r="25" spans="1:9" ht="15.75" x14ac:dyDescent="0.25">
      <c r="A25" s="189" t="s">
        <v>13</v>
      </c>
      <c r="B25" s="189"/>
      <c r="C25" s="189"/>
      <c r="D25" s="189"/>
    </row>
    <row r="26" spans="1:9" x14ac:dyDescent="0.25">
      <c r="A26" s="147"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B27:D27"/>
    <mergeCell ref="B28:D28"/>
    <mergeCell ref="B29:D29"/>
    <mergeCell ref="B20:D20"/>
    <mergeCell ref="B21:D21"/>
    <mergeCell ref="B22:D22"/>
    <mergeCell ref="B23:D23"/>
    <mergeCell ref="A25:D25"/>
    <mergeCell ref="B26:D26"/>
    <mergeCell ref="A19:D19"/>
    <mergeCell ref="B1:I1"/>
    <mergeCell ref="A6:I6"/>
    <mergeCell ref="A7:I10"/>
    <mergeCell ref="A11:I11"/>
    <mergeCell ref="A12:I17"/>
  </mergeCells>
  <pageMargins left="0.2" right="0.2" top="0.75" bottom="0.75" header="0.3" footer="0.3"/>
  <pageSetup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workbookViewId="0">
      <selection activeCell="M17" sqref="M17"/>
    </sheetView>
  </sheetViews>
  <sheetFormatPr defaultRowHeight="15" x14ac:dyDescent="0.25"/>
  <cols>
    <col min="1" max="1" width="23.140625" bestFit="1" customWidth="1"/>
  </cols>
  <sheetData>
    <row r="1" spans="1:9" x14ac:dyDescent="0.25">
      <c r="A1" s="160" t="s">
        <v>17</v>
      </c>
      <c r="B1" s="182" t="s">
        <v>18</v>
      </c>
      <c r="C1" s="182"/>
      <c r="D1" s="182"/>
      <c r="E1" s="182"/>
      <c r="F1" s="182"/>
      <c r="G1" s="182"/>
      <c r="H1" s="182"/>
      <c r="I1" s="182"/>
    </row>
    <row r="2" spans="1:9" x14ac:dyDescent="0.25">
      <c r="A2" s="1" t="s">
        <v>1</v>
      </c>
      <c r="B2" s="92" t="s">
        <v>307</v>
      </c>
    </row>
    <row r="3" spans="1:9" x14ac:dyDescent="0.25">
      <c r="A3" s="1" t="s">
        <v>11</v>
      </c>
      <c r="B3" t="s">
        <v>308</v>
      </c>
    </row>
    <row r="4" spans="1:9" x14ac:dyDescent="0.25">
      <c r="A4" s="1" t="s">
        <v>149</v>
      </c>
      <c r="B4" s="115">
        <v>5501</v>
      </c>
      <c r="C4" s="92"/>
    </row>
    <row r="5" spans="1:9" x14ac:dyDescent="0.25">
      <c r="A5" s="1" t="s">
        <v>2</v>
      </c>
      <c r="B5" t="s">
        <v>309</v>
      </c>
    </row>
    <row r="6" spans="1:9" x14ac:dyDescent="0.25">
      <c r="A6" s="183" t="s">
        <v>3</v>
      </c>
      <c r="B6" s="183"/>
      <c r="C6" s="183"/>
      <c r="D6" s="183"/>
      <c r="E6" s="183"/>
      <c r="F6" s="183"/>
      <c r="G6" s="183"/>
      <c r="H6" s="183"/>
      <c r="I6" s="183"/>
    </row>
    <row r="7" spans="1:9" x14ac:dyDescent="0.25">
      <c r="A7" s="184" t="s">
        <v>320</v>
      </c>
      <c r="B7" s="184"/>
      <c r="C7" s="184"/>
      <c r="D7" s="184"/>
      <c r="E7" s="184"/>
      <c r="F7" s="184"/>
      <c r="G7" s="184"/>
      <c r="H7" s="184"/>
      <c r="I7" s="184"/>
    </row>
    <row r="8" spans="1:9" x14ac:dyDescent="0.25">
      <c r="A8" s="184"/>
      <c r="B8" s="184"/>
      <c r="C8" s="184"/>
      <c r="D8" s="184"/>
      <c r="E8" s="184"/>
      <c r="F8" s="184"/>
      <c r="G8" s="184"/>
      <c r="H8" s="184"/>
      <c r="I8" s="184"/>
    </row>
    <row r="9" spans="1:9" x14ac:dyDescent="0.25">
      <c r="A9" s="161"/>
      <c r="B9" s="161"/>
      <c r="C9" s="161"/>
      <c r="D9" s="161"/>
      <c r="E9" s="161"/>
      <c r="F9" s="161"/>
      <c r="G9" s="161"/>
      <c r="H9" s="161"/>
      <c r="I9" s="161"/>
    </row>
    <row r="10" spans="1:9" x14ac:dyDescent="0.25">
      <c r="A10" s="183" t="s">
        <v>4</v>
      </c>
      <c r="B10" s="183"/>
      <c r="C10" s="183"/>
      <c r="D10" s="183"/>
      <c r="E10" s="183"/>
      <c r="F10" s="183"/>
      <c r="G10" s="183"/>
      <c r="H10" s="183"/>
      <c r="I10" s="183"/>
    </row>
    <row r="11" spans="1:9" x14ac:dyDescent="0.25">
      <c r="A11" s="181" t="s">
        <v>310</v>
      </c>
      <c r="B11" s="181"/>
      <c r="C11" s="181"/>
      <c r="D11" s="181"/>
      <c r="E11" s="181"/>
      <c r="F11" s="181"/>
      <c r="G11" s="181"/>
      <c r="H11" s="181"/>
      <c r="I11" s="181"/>
    </row>
    <row r="12" spans="1:9" x14ac:dyDescent="0.25">
      <c r="A12" s="181"/>
      <c r="B12" s="181"/>
      <c r="C12" s="181"/>
      <c r="D12" s="181"/>
      <c r="E12" s="181"/>
      <c r="F12" s="181"/>
      <c r="G12" s="181"/>
      <c r="H12" s="181"/>
      <c r="I12" s="181"/>
    </row>
    <row r="13" spans="1:9" x14ac:dyDescent="0.25">
      <c r="A13" s="181"/>
      <c r="B13" s="181"/>
      <c r="C13" s="181"/>
      <c r="D13" s="181"/>
      <c r="E13" s="181"/>
      <c r="F13" s="181"/>
      <c r="G13" s="181"/>
      <c r="H13" s="181"/>
      <c r="I13" s="181"/>
    </row>
    <row r="14" spans="1:9" x14ac:dyDescent="0.25">
      <c r="A14" s="181"/>
      <c r="B14" s="181"/>
      <c r="C14" s="181"/>
      <c r="D14" s="181"/>
      <c r="E14" s="181"/>
      <c r="F14" s="181"/>
      <c r="G14" s="181"/>
      <c r="H14" s="181"/>
      <c r="I14" s="181"/>
    </row>
    <row r="15" spans="1:9" x14ac:dyDescent="0.25">
      <c r="A15" s="181"/>
      <c r="B15" s="181"/>
      <c r="C15" s="181"/>
      <c r="D15" s="181"/>
      <c r="E15" s="181"/>
      <c r="F15" s="181"/>
      <c r="G15" s="181"/>
      <c r="H15" s="181"/>
      <c r="I15" s="181"/>
    </row>
    <row r="16" spans="1:9" x14ac:dyDescent="0.25">
      <c r="A16" s="161"/>
      <c r="B16" s="161"/>
      <c r="C16" s="161"/>
      <c r="D16" s="161"/>
      <c r="E16" s="161"/>
      <c r="F16" s="161"/>
      <c r="G16" s="161"/>
      <c r="H16" s="161"/>
      <c r="I16" s="161"/>
    </row>
    <row r="17" spans="1:4" ht="15.75" x14ac:dyDescent="0.25">
      <c r="A17" s="189" t="s">
        <v>5</v>
      </c>
      <c r="B17" s="189"/>
      <c r="C17" s="189"/>
      <c r="D17" s="189"/>
    </row>
    <row r="18" spans="1:4" x14ac:dyDescent="0.25">
      <c r="A18" s="162" t="s">
        <v>6</v>
      </c>
      <c r="B18" s="185" t="s">
        <v>10</v>
      </c>
      <c r="C18" s="185"/>
      <c r="D18" s="185"/>
    </row>
    <row r="19" spans="1:4" x14ac:dyDescent="0.25">
      <c r="A19" s="3" t="s">
        <v>7</v>
      </c>
      <c r="B19" s="186"/>
      <c r="C19" s="187"/>
      <c r="D19" s="188"/>
    </row>
    <row r="20" spans="1:4" x14ac:dyDescent="0.25">
      <c r="A20" s="3" t="s">
        <v>8</v>
      </c>
      <c r="B20" s="186">
        <v>125000</v>
      </c>
      <c r="C20" s="187"/>
      <c r="D20" s="188"/>
    </row>
    <row r="21" spans="1:4" x14ac:dyDescent="0.25">
      <c r="A21" s="3" t="s">
        <v>9</v>
      </c>
      <c r="B21" s="186">
        <f>SUM(B19:D20)</f>
        <v>125000</v>
      </c>
      <c r="C21" s="187"/>
      <c r="D21" s="188"/>
    </row>
    <row r="23" spans="1:4" ht="15.75" x14ac:dyDescent="0.25">
      <c r="A23" s="189" t="s">
        <v>13</v>
      </c>
      <c r="B23" s="189"/>
      <c r="C23" s="189"/>
      <c r="D23" s="189"/>
    </row>
    <row r="24" spans="1:4" x14ac:dyDescent="0.25">
      <c r="A24" s="162" t="s">
        <v>14</v>
      </c>
      <c r="B24" s="185" t="s">
        <v>15</v>
      </c>
      <c r="C24" s="185"/>
      <c r="D24" s="185"/>
    </row>
    <row r="25" spans="1:4" x14ac:dyDescent="0.25">
      <c r="A25" s="3" t="s">
        <v>268</v>
      </c>
      <c r="B25" s="186"/>
      <c r="C25" s="187"/>
      <c r="D25" s="188"/>
    </row>
    <row r="26" spans="1:4" x14ac:dyDescent="0.25">
      <c r="A26" s="3" t="s">
        <v>16</v>
      </c>
      <c r="B26" s="186"/>
      <c r="C26" s="187"/>
      <c r="D26" s="188"/>
    </row>
    <row r="27" spans="1:4" x14ac:dyDescent="0.25">
      <c r="A27" s="3" t="s">
        <v>9</v>
      </c>
      <c r="B27" s="186">
        <f>SUM(B25:D26)</f>
        <v>0</v>
      </c>
      <c r="C27" s="187"/>
      <c r="D27" s="188"/>
    </row>
  </sheetData>
  <mergeCells count="15">
    <mergeCell ref="A17:D17"/>
    <mergeCell ref="B1:I1"/>
    <mergeCell ref="A6:I6"/>
    <mergeCell ref="A7:I8"/>
    <mergeCell ref="A10:I10"/>
    <mergeCell ref="A11:I15"/>
    <mergeCell ref="B25:D25"/>
    <mergeCell ref="B26:D26"/>
    <mergeCell ref="B27:D27"/>
    <mergeCell ref="B18:D18"/>
    <mergeCell ref="B19:D19"/>
    <mergeCell ref="B20:D20"/>
    <mergeCell ref="B21:D21"/>
    <mergeCell ref="A23:D23"/>
    <mergeCell ref="B24:D24"/>
  </mergeCells>
  <pageMargins left="0.7" right="0.7" top="0.75" bottom="0.75" header="0.3" footer="0.3"/>
  <pageSetup orientation="landscape" horizontalDpi="1200" verticalDpi="120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heetViews>
  <sheetFormatPr defaultRowHeight="15" x14ac:dyDescent="0.25"/>
  <cols>
    <col min="1" max="1" width="23.140625" bestFit="1" customWidth="1"/>
  </cols>
  <sheetData>
    <row r="1" spans="1:9" x14ac:dyDescent="0.25">
      <c r="A1" s="160" t="s">
        <v>17</v>
      </c>
      <c r="B1" s="182" t="s">
        <v>18</v>
      </c>
      <c r="C1" s="182"/>
      <c r="D1" s="182"/>
      <c r="E1" s="182"/>
      <c r="F1" s="182"/>
      <c r="G1" s="182"/>
      <c r="H1" s="182"/>
      <c r="I1" s="182"/>
    </row>
    <row r="2" spans="1:9" x14ac:dyDescent="0.25">
      <c r="A2" s="1" t="s">
        <v>1</v>
      </c>
      <c r="B2" s="92" t="s">
        <v>305</v>
      </c>
    </row>
    <row r="3" spans="1:9" x14ac:dyDescent="0.25">
      <c r="A3" s="1" t="s">
        <v>11</v>
      </c>
      <c r="B3" t="s">
        <v>305</v>
      </c>
    </row>
    <row r="4" spans="1:9" x14ac:dyDescent="0.25">
      <c r="A4" s="1" t="s">
        <v>149</v>
      </c>
      <c r="B4" s="115" t="s">
        <v>304</v>
      </c>
      <c r="C4" s="92"/>
    </row>
    <row r="5" spans="1:9" x14ac:dyDescent="0.25">
      <c r="A5" s="1" t="s">
        <v>2</v>
      </c>
      <c r="B5" t="s">
        <v>208</v>
      </c>
    </row>
    <row r="6" spans="1:9" x14ac:dyDescent="0.25">
      <c r="A6" s="183" t="s">
        <v>3</v>
      </c>
      <c r="B6" s="183"/>
      <c r="C6" s="183"/>
      <c r="D6" s="183"/>
      <c r="E6" s="183"/>
      <c r="F6" s="183"/>
      <c r="G6" s="183"/>
      <c r="H6" s="183"/>
      <c r="I6" s="183"/>
    </row>
    <row r="7" spans="1:9" x14ac:dyDescent="0.25">
      <c r="A7" s="184" t="s">
        <v>311</v>
      </c>
      <c r="B7" s="184"/>
      <c r="C7" s="184"/>
      <c r="D7" s="184"/>
      <c r="E7" s="184"/>
      <c r="F7" s="184"/>
      <c r="G7" s="184"/>
      <c r="H7" s="184"/>
      <c r="I7" s="184"/>
    </row>
    <row r="8" spans="1:9" x14ac:dyDescent="0.25">
      <c r="A8" s="184"/>
      <c r="B8" s="184"/>
      <c r="C8" s="184"/>
      <c r="D8" s="184"/>
      <c r="E8" s="184"/>
      <c r="F8" s="184"/>
      <c r="G8" s="184"/>
      <c r="H8" s="184"/>
      <c r="I8" s="184"/>
    </row>
    <row r="9" spans="1:9" x14ac:dyDescent="0.25">
      <c r="A9" s="161"/>
      <c r="B9" s="161"/>
      <c r="C9" s="161"/>
      <c r="D9" s="161"/>
      <c r="E9" s="161"/>
      <c r="F9" s="161"/>
      <c r="G9" s="161"/>
      <c r="H9" s="161"/>
      <c r="I9" s="161"/>
    </row>
    <row r="10" spans="1:9" x14ac:dyDescent="0.25">
      <c r="A10" s="183" t="s">
        <v>4</v>
      </c>
      <c r="B10" s="183"/>
      <c r="C10" s="183"/>
      <c r="D10" s="183"/>
      <c r="E10" s="183"/>
      <c r="F10" s="183"/>
      <c r="G10" s="183"/>
      <c r="H10" s="183"/>
      <c r="I10" s="183"/>
    </row>
    <row r="11" spans="1:9" x14ac:dyDescent="0.25">
      <c r="A11" s="181" t="s">
        <v>312</v>
      </c>
      <c r="B11" s="181"/>
      <c r="C11" s="181"/>
      <c r="D11" s="181"/>
      <c r="E11" s="181"/>
      <c r="F11" s="181"/>
      <c r="G11" s="181"/>
      <c r="H11" s="181"/>
      <c r="I11" s="181"/>
    </row>
    <row r="12" spans="1:9" x14ac:dyDescent="0.25">
      <c r="A12" s="181"/>
      <c r="B12" s="181"/>
      <c r="C12" s="181"/>
      <c r="D12" s="181"/>
      <c r="E12" s="181"/>
      <c r="F12" s="181"/>
      <c r="G12" s="181"/>
      <c r="H12" s="181"/>
      <c r="I12" s="181"/>
    </row>
    <row r="13" spans="1:9" x14ac:dyDescent="0.25">
      <c r="A13" s="181"/>
      <c r="B13" s="181"/>
      <c r="C13" s="181"/>
      <c r="D13" s="181"/>
      <c r="E13" s="181"/>
      <c r="F13" s="181"/>
      <c r="G13" s="181"/>
      <c r="H13" s="181"/>
      <c r="I13" s="181"/>
    </row>
    <row r="14" spans="1:9" x14ac:dyDescent="0.25">
      <c r="A14" s="181"/>
      <c r="B14" s="181"/>
      <c r="C14" s="181"/>
      <c r="D14" s="181"/>
      <c r="E14" s="181"/>
      <c r="F14" s="181"/>
      <c r="G14" s="181"/>
      <c r="H14" s="181"/>
      <c r="I14" s="181"/>
    </row>
    <row r="15" spans="1:9" x14ac:dyDescent="0.25">
      <c r="A15" s="181"/>
      <c r="B15" s="181"/>
      <c r="C15" s="181"/>
      <c r="D15" s="181"/>
      <c r="E15" s="181"/>
      <c r="F15" s="181"/>
      <c r="G15" s="181"/>
      <c r="H15" s="181"/>
      <c r="I15" s="181"/>
    </row>
    <row r="16" spans="1:9" x14ac:dyDescent="0.25">
      <c r="A16" s="161"/>
      <c r="B16" s="161"/>
      <c r="C16" s="161"/>
      <c r="D16" s="161"/>
      <c r="E16" s="161"/>
      <c r="F16" s="161"/>
      <c r="G16" s="161"/>
      <c r="H16" s="161"/>
      <c r="I16" s="161"/>
    </row>
    <row r="17" spans="1:4" ht="15.75" x14ac:dyDescent="0.25">
      <c r="A17" s="189" t="s">
        <v>5</v>
      </c>
      <c r="B17" s="189"/>
      <c r="C17" s="189"/>
      <c r="D17" s="189"/>
    </row>
    <row r="18" spans="1:4" x14ac:dyDescent="0.25">
      <c r="A18" s="162" t="s">
        <v>6</v>
      </c>
      <c r="B18" s="185" t="s">
        <v>10</v>
      </c>
      <c r="C18" s="185"/>
      <c r="D18" s="185"/>
    </row>
    <row r="19" spans="1:4" x14ac:dyDescent="0.25">
      <c r="A19" s="3" t="s">
        <v>7</v>
      </c>
      <c r="B19" s="186"/>
      <c r="C19" s="187"/>
      <c r="D19" s="188"/>
    </row>
    <row r="20" spans="1:4" x14ac:dyDescent="0.25">
      <c r="A20" s="3" t="s">
        <v>8</v>
      </c>
      <c r="B20" s="186">
        <v>1500000</v>
      </c>
      <c r="C20" s="187"/>
      <c r="D20" s="188"/>
    </row>
    <row r="21" spans="1:4" x14ac:dyDescent="0.25">
      <c r="A21" s="3" t="s">
        <v>9</v>
      </c>
      <c r="B21" s="186">
        <f>SUM(B19:D20)</f>
        <v>1500000</v>
      </c>
      <c r="C21" s="187"/>
      <c r="D21" s="188"/>
    </row>
    <row r="23" spans="1:4" ht="15.75" x14ac:dyDescent="0.25">
      <c r="A23" s="189" t="s">
        <v>13</v>
      </c>
      <c r="B23" s="189"/>
      <c r="C23" s="189"/>
      <c r="D23" s="189"/>
    </row>
    <row r="24" spans="1:4" x14ac:dyDescent="0.25">
      <c r="A24" s="162" t="s">
        <v>14</v>
      </c>
      <c r="B24" s="185" t="s">
        <v>15</v>
      </c>
      <c r="C24" s="185"/>
      <c r="D24" s="185"/>
    </row>
    <row r="25" spans="1:4" x14ac:dyDescent="0.25">
      <c r="A25" s="3" t="s">
        <v>268</v>
      </c>
      <c r="B25" s="186"/>
      <c r="C25" s="187"/>
      <c r="D25" s="188"/>
    </row>
    <row r="26" spans="1:4" x14ac:dyDescent="0.25">
      <c r="A26" s="3" t="s">
        <v>16</v>
      </c>
      <c r="B26" s="186"/>
      <c r="C26" s="187"/>
      <c r="D26" s="188"/>
    </row>
    <row r="27" spans="1:4" x14ac:dyDescent="0.25">
      <c r="A27" s="3" t="s">
        <v>9</v>
      </c>
      <c r="B27" s="186">
        <f>SUM(B25:D26)</f>
        <v>0</v>
      </c>
      <c r="C27" s="187"/>
      <c r="D27" s="188"/>
    </row>
  </sheetData>
  <mergeCells count="15">
    <mergeCell ref="A17:D17"/>
    <mergeCell ref="B1:I1"/>
    <mergeCell ref="A6:I6"/>
    <mergeCell ref="A7:I8"/>
    <mergeCell ref="A10:I10"/>
    <mergeCell ref="A11:I15"/>
    <mergeCell ref="B25:D25"/>
    <mergeCell ref="B26:D26"/>
    <mergeCell ref="B27:D27"/>
    <mergeCell ref="B18:D18"/>
    <mergeCell ref="B19:D19"/>
    <mergeCell ref="B20:D20"/>
    <mergeCell ref="B21:D21"/>
    <mergeCell ref="A23:D23"/>
    <mergeCell ref="B24:D24"/>
  </mergeCells>
  <pageMargins left="0.7" right="0.7" top="0.75" bottom="0.75" header="0.3" footer="0.3"/>
  <pageSetup orientation="landscape" horizontalDpi="1200" verticalDpi="12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sqref="A1:I29"/>
    </sheetView>
  </sheetViews>
  <sheetFormatPr defaultRowHeight="15" x14ac:dyDescent="0.25"/>
  <cols>
    <col min="1" max="1" width="19.140625" bestFit="1" customWidth="1"/>
  </cols>
  <sheetData>
    <row r="1" spans="1:9" x14ac:dyDescent="0.25">
      <c r="A1" s="150" t="s">
        <v>17</v>
      </c>
      <c r="B1" s="182" t="s">
        <v>18</v>
      </c>
      <c r="C1" s="182"/>
      <c r="D1" s="182"/>
      <c r="E1" s="182"/>
      <c r="F1" s="182"/>
      <c r="G1" s="182"/>
      <c r="H1" s="182"/>
      <c r="I1" s="182"/>
    </row>
    <row r="2" spans="1:9" x14ac:dyDescent="0.25">
      <c r="A2" s="1" t="s">
        <v>1</v>
      </c>
      <c r="B2" s="92" t="s">
        <v>254</v>
      </c>
    </row>
    <row r="3" spans="1:9" x14ac:dyDescent="0.25">
      <c r="A3" s="1" t="s">
        <v>11</v>
      </c>
      <c r="B3" t="s">
        <v>289</v>
      </c>
    </row>
    <row r="4" spans="1:9" x14ac:dyDescent="0.25">
      <c r="A4" s="1" t="s">
        <v>149</v>
      </c>
      <c r="B4" s="115">
        <v>5709</v>
      </c>
    </row>
    <row r="5" spans="1:9" x14ac:dyDescent="0.25">
      <c r="A5" s="1" t="s">
        <v>2</v>
      </c>
      <c r="B5" t="s">
        <v>290</v>
      </c>
    </row>
    <row r="6" spans="1:9" x14ac:dyDescent="0.25">
      <c r="A6" s="183" t="s">
        <v>3</v>
      </c>
      <c r="B6" s="183"/>
      <c r="C6" s="183"/>
      <c r="D6" s="183"/>
      <c r="E6" s="183"/>
      <c r="F6" s="183"/>
      <c r="G6" s="183"/>
      <c r="H6" s="183"/>
      <c r="I6" s="183"/>
    </row>
    <row r="7" spans="1:9" x14ac:dyDescent="0.25">
      <c r="A7" s="193" t="s">
        <v>292</v>
      </c>
      <c r="B7" s="193"/>
      <c r="C7" s="193"/>
      <c r="D7" s="193"/>
      <c r="E7" s="193"/>
      <c r="F7" s="193"/>
      <c r="G7" s="193"/>
      <c r="H7" s="193"/>
      <c r="I7" s="193"/>
    </row>
    <row r="8" spans="1:9" x14ac:dyDescent="0.25">
      <c r="A8" s="193"/>
      <c r="B8" s="193"/>
      <c r="C8" s="193"/>
      <c r="D8" s="193"/>
      <c r="E8" s="193"/>
      <c r="F8" s="193"/>
      <c r="G8" s="193"/>
      <c r="H8" s="193"/>
      <c r="I8" s="193"/>
    </row>
    <row r="9" spans="1:9" x14ac:dyDescent="0.25">
      <c r="A9" s="193"/>
      <c r="B9" s="193"/>
      <c r="C9" s="193"/>
      <c r="D9" s="193"/>
      <c r="E9" s="193"/>
      <c r="F9" s="193"/>
      <c r="G9" s="193"/>
      <c r="H9" s="193"/>
      <c r="I9" s="193"/>
    </row>
    <row r="10" spans="1:9" x14ac:dyDescent="0.25">
      <c r="A10" s="193"/>
      <c r="B10" s="193"/>
      <c r="C10" s="193"/>
      <c r="D10" s="193"/>
      <c r="E10" s="193"/>
      <c r="F10" s="193"/>
      <c r="G10" s="193"/>
      <c r="H10" s="193"/>
      <c r="I10" s="193"/>
    </row>
    <row r="11" spans="1:9" x14ac:dyDescent="0.25">
      <c r="A11" s="183" t="s">
        <v>4</v>
      </c>
      <c r="B11" s="183"/>
      <c r="C11" s="183"/>
      <c r="D11" s="183"/>
      <c r="E11" s="183"/>
      <c r="F11" s="183"/>
      <c r="G11" s="183"/>
      <c r="H11" s="183"/>
      <c r="I11" s="183"/>
    </row>
    <row r="12" spans="1:9" x14ac:dyDescent="0.25">
      <c r="A12" s="181" t="s">
        <v>291</v>
      </c>
      <c r="B12" s="181"/>
      <c r="C12" s="181"/>
      <c r="D12" s="181"/>
      <c r="E12" s="181"/>
      <c r="F12" s="181"/>
      <c r="G12" s="181"/>
      <c r="H12" s="181"/>
      <c r="I12" s="181"/>
    </row>
    <row r="13" spans="1:9" x14ac:dyDescent="0.25">
      <c r="A13" s="181"/>
      <c r="B13" s="181"/>
      <c r="C13" s="181"/>
      <c r="D13" s="181"/>
      <c r="E13" s="181"/>
      <c r="F13" s="181"/>
      <c r="G13" s="181"/>
      <c r="H13" s="181"/>
      <c r="I13" s="181"/>
    </row>
    <row r="14" spans="1:9" x14ac:dyDescent="0.25">
      <c r="A14" s="181"/>
      <c r="B14" s="181"/>
      <c r="C14" s="181"/>
      <c r="D14" s="181"/>
      <c r="E14" s="181"/>
      <c r="F14" s="181"/>
      <c r="G14" s="181"/>
      <c r="H14" s="181"/>
      <c r="I14" s="181"/>
    </row>
    <row r="15" spans="1:9" x14ac:dyDescent="0.25">
      <c r="A15" s="181"/>
      <c r="B15" s="181"/>
      <c r="C15" s="181"/>
      <c r="D15" s="181"/>
      <c r="E15" s="181"/>
      <c r="F15" s="181"/>
      <c r="G15" s="181"/>
      <c r="H15" s="181"/>
      <c r="I15" s="181"/>
    </row>
    <row r="16" spans="1:9" x14ac:dyDescent="0.25">
      <c r="A16" s="181"/>
      <c r="B16" s="181"/>
      <c r="C16" s="181"/>
      <c r="D16" s="181"/>
      <c r="E16" s="181"/>
      <c r="F16" s="181"/>
      <c r="G16" s="181"/>
      <c r="H16" s="181"/>
      <c r="I16" s="181"/>
    </row>
    <row r="17" spans="1:9" x14ac:dyDescent="0.25">
      <c r="A17" s="181"/>
      <c r="B17" s="181"/>
      <c r="C17" s="181"/>
      <c r="D17" s="181"/>
      <c r="E17" s="181"/>
      <c r="F17" s="181"/>
      <c r="G17" s="181"/>
      <c r="H17" s="181"/>
      <c r="I17" s="181"/>
    </row>
    <row r="19" spans="1:9" ht="15.75" x14ac:dyDescent="0.25">
      <c r="A19" s="189" t="s">
        <v>5</v>
      </c>
      <c r="B19" s="189"/>
      <c r="C19" s="189"/>
      <c r="D19" s="189"/>
    </row>
    <row r="20" spans="1:9" x14ac:dyDescent="0.25">
      <c r="A20" s="151" t="s">
        <v>6</v>
      </c>
      <c r="B20" s="185" t="s">
        <v>10</v>
      </c>
      <c r="C20" s="185"/>
      <c r="D20" s="185"/>
    </row>
    <row r="21" spans="1:9" x14ac:dyDescent="0.25">
      <c r="A21" s="3" t="s">
        <v>7</v>
      </c>
      <c r="B21" s="186"/>
      <c r="C21" s="187"/>
      <c r="D21" s="188"/>
    </row>
    <row r="22" spans="1:9" x14ac:dyDescent="0.25">
      <c r="A22" s="3" t="s">
        <v>8</v>
      </c>
      <c r="B22" s="186">
        <v>3000000</v>
      </c>
      <c r="C22" s="187"/>
      <c r="D22" s="188"/>
      <c r="F22" s="120"/>
      <c r="G22" s="120"/>
    </row>
    <row r="23" spans="1:9" x14ac:dyDescent="0.25">
      <c r="A23" s="3" t="s">
        <v>9</v>
      </c>
      <c r="B23" s="186">
        <f>SUM(B21:D22)</f>
        <v>3000000</v>
      </c>
      <c r="C23" s="187"/>
      <c r="D23" s="188"/>
    </row>
    <row r="25" spans="1:9" ht="15.75" x14ac:dyDescent="0.25">
      <c r="A25" s="189" t="s">
        <v>13</v>
      </c>
      <c r="B25" s="189"/>
      <c r="C25" s="189"/>
      <c r="D25" s="189"/>
    </row>
    <row r="26" spans="1:9" x14ac:dyDescent="0.25">
      <c r="A26" s="151"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A19:D19"/>
    <mergeCell ref="B1:I1"/>
    <mergeCell ref="A6:I6"/>
    <mergeCell ref="A7:I10"/>
    <mergeCell ref="A11:I11"/>
    <mergeCell ref="A12:I17"/>
    <mergeCell ref="B27:D27"/>
    <mergeCell ref="B28:D28"/>
    <mergeCell ref="B29:D29"/>
    <mergeCell ref="B20:D20"/>
    <mergeCell ref="B21:D21"/>
    <mergeCell ref="B22:D22"/>
    <mergeCell ref="B23:D23"/>
    <mergeCell ref="A25:D25"/>
    <mergeCell ref="B26:D26"/>
  </mergeCells>
  <pageMargins left="0.7" right="0.7" top="0.75" bottom="0.75" header="0.3" footer="0.3"/>
  <pageSetup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R24" sqref="R24"/>
    </sheetView>
  </sheetViews>
  <sheetFormatPr defaultRowHeight="15" x14ac:dyDescent="0.25"/>
  <cols>
    <col min="1" max="1" width="19.140625" bestFit="1" customWidth="1"/>
  </cols>
  <sheetData>
    <row r="1" spans="1:9" x14ac:dyDescent="0.25">
      <c r="A1" s="158" t="s">
        <v>17</v>
      </c>
      <c r="B1" s="182" t="s">
        <v>18</v>
      </c>
      <c r="C1" s="182"/>
      <c r="D1" s="182"/>
      <c r="E1" s="182"/>
      <c r="F1" s="182"/>
      <c r="G1" s="182"/>
      <c r="H1" s="182"/>
      <c r="I1" s="182"/>
    </row>
    <row r="2" spans="1:9" x14ac:dyDescent="0.25">
      <c r="A2" s="1" t="s">
        <v>1</v>
      </c>
      <c r="B2" s="92" t="s">
        <v>293</v>
      </c>
    </row>
    <row r="3" spans="1:9" x14ac:dyDescent="0.25">
      <c r="A3" s="1" t="s">
        <v>11</v>
      </c>
      <c r="B3" t="s">
        <v>294</v>
      </c>
    </row>
    <row r="4" spans="1:9" x14ac:dyDescent="0.25">
      <c r="A4" s="1" t="s">
        <v>149</v>
      </c>
      <c r="B4" s="115">
        <v>5603</v>
      </c>
    </row>
    <row r="5" spans="1:9" x14ac:dyDescent="0.25">
      <c r="A5" s="1" t="s">
        <v>2</v>
      </c>
      <c r="B5" t="s">
        <v>295</v>
      </c>
    </row>
    <row r="6" spans="1:9" x14ac:dyDescent="0.25">
      <c r="A6" s="183" t="s">
        <v>3</v>
      </c>
      <c r="B6" s="183"/>
      <c r="C6" s="183"/>
      <c r="D6" s="183"/>
      <c r="E6" s="183"/>
      <c r="F6" s="183"/>
      <c r="G6" s="183"/>
      <c r="H6" s="183"/>
      <c r="I6" s="183"/>
    </row>
    <row r="7" spans="1:9" x14ac:dyDescent="0.25">
      <c r="A7" s="193" t="s">
        <v>296</v>
      </c>
      <c r="B7" s="193"/>
      <c r="C7" s="193"/>
      <c r="D7" s="193"/>
      <c r="E7" s="193"/>
      <c r="F7" s="193"/>
      <c r="G7" s="193"/>
      <c r="H7" s="193"/>
      <c r="I7" s="193"/>
    </row>
    <row r="8" spans="1:9" x14ac:dyDescent="0.25">
      <c r="A8" s="193"/>
      <c r="B8" s="193"/>
      <c r="C8" s="193"/>
      <c r="D8" s="193"/>
      <c r="E8" s="193"/>
      <c r="F8" s="193"/>
      <c r="G8" s="193"/>
      <c r="H8" s="193"/>
      <c r="I8" s="193"/>
    </row>
    <row r="9" spans="1:9" x14ac:dyDescent="0.25">
      <c r="A9" s="193"/>
      <c r="B9" s="193"/>
      <c r="C9" s="193"/>
      <c r="D9" s="193"/>
      <c r="E9" s="193"/>
      <c r="F9" s="193"/>
      <c r="G9" s="193"/>
      <c r="H9" s="193"/>
      <c r="I9" s="193"/>
    </row>
    <row r="10" spans="1:9" x14ac:dyDescent="0.25">
      <c r="A10" s="193"/>
      <c r="B10" s="193"/>
      <c r="C10" s="193"/>
      <c r="D10" s="193"/>
      <c r="E10" s="193"/>
      <c r="F10" s="193"/>
      <c r="G10" s="193"/>
      <c r="H10" s="193"/>
      <c r="I10" s="193"/>
    </row>
    <row r="11" spans="1:9" x14ac:dyDescent="0.25">
      <c r="A11" s="183" t="s">
        <v>4</v>
      </c>
      <c r="B11" s="183"/>
      <c r="C11" s="183"/>
      <c r="D11" s="183"/>
      <c r="E11" s="183"/>
      <c r="F11" s="183"/>
      <c r="G11" s="183"/>
      <c r="H11" s="183"/>
      <c r="I11" s="183"/>
    </row>
    <row r="12" spans="1:9" x14ac:dyDescent="0.25">
      <c r="A12" s="181" t="s">
        <v>297</v>
      </c>
      <c r="B12" s="181"/>
      <c r="C12" s="181"/>
      <c r="D12" s="181"/>
      <c r="E12" s="181"/>
      <c r="F12" s="181"/>
      <c r="G12" s="181"/>
      <c r="H12" s="181"/>
      <c r="I12" s="181"/>
    </row>
    <row r="13" spans="1:9" x14ac:dyDescent="0.25">
      <c r="A13" s="181"/>
      <c r="B13" s="181"/>
      <c r="C13" s="181"/>
      <c r="D13" s="181"/>
      <c r="E13" s="181"/>
      <c r="F13" s="181"/>
      <c r="G13" s="181"/>
      <c r="H13" s="181"/>
      <c r="I13" s="181"/>
    </row>
    <row r="14" spans="1:9" x14ac:dyDescent="0.25">
      <c r="A14" s="181"/>
      <c r="B14" s="181"/>
      <c r="C14" s="181"/>
      <c r="D14" s="181"/>
      <c r="E14" s="181"/>
      <c r="F14" s="181"/>
      <c r="G14" s="181"/>
      <c r="H14" s="181"/>
      <c r="I14" s="181"/>
    </row>
    <row r="15" spans="1:9" x14ac:dyDescent="0.25">
      <c r="A15" s="181"/>
      <c r="B15" s="181"/>
      <c r="C15" s="181"/>
      <c r="D15" s="181"/>
      <c r="E15" s="181"/>
      <c r="F15" s="181"/>
      <c r="G15" s="181"/>
      <c r="H15" s="181"/>
      <c r="I15" s="181"/>
    </row>
    <row r="16" spans="1:9" x14ac:dyDescent="0.25">
      <c r="A16" s="181"/>
      <c r="B16" s="181"/>
      <c r="C16" s="181"/>
      <c r="D16" s="181"/>
      <c r="E16" s="181"/>
      <c r="F16" s="181"/>
      <c r="G16" s="181"/>
      <c r="H16" s="181"/>
      <c r="I16" s="181"/>
    </row>
    <row r="17" spans="1:9" x14ac:dyDescent="0.25">
      <c r="A17" s="181"/>
      <c r="B17" s="181"/>
      <c r="C17" s="181"/>
      <c r="D17" s="181"/>
      <c r="E17" s="181"/>
      <c r="F17" s="181"/>
      <c r="G17" s="181"/>
      <c r="H17" s="181"/>
      <c r="I17" s="181"/>
    </row>
    <row r="19" spans="1:9" ht="15.75" x14ac:dyDescent="0.25">
      <c r="A19" s="189" t="s">
        <v>5</v>
      </c>
      <c r="B19" s="189"/>
      <c r="C19" s="189"/>
      <c r="D19" s="189"/>
    </row>
    <row r="20" spans="1:9" x14ac:dyDescent="0.25">
      <c r="A20" s="159" t="s">
        <v>6</v>
      </c>
      <c r="B20" s="185" t="s">
        <v>10</v>
      </c>
      <c r="C20" s="185"/>
      <c r="D20" s="185"/>
    </row>
    <row r="21" spans="1:9" x14ac:dyDescent="0.25">
      <c r="A21" s="3" t="s">
        <v>7</v>
      </c>
      <c r="B21" s="186"/>
      <c r="C21" s="187"/>
      <c r="D21" s="188"/>
    </row>
    <row r="22" spans="1:9" x14ac:dyDescent="0.25">
      <c r="A22" s="3" t="s">
        <v>8</v>
      </c>
      <c r="B22" s="186">
        <v>500000</v>
      </c>
      <c r="C22" s="187"/>
      <c r="D22" s="188"/>
      <c r="F22" s="120"/>
      <c r="G22" s="120"/>
    </row>
    <row r="23" spans="1:9" x14ac:dyDescent="0.25">
      <c r="A23" s="3" t="s">
        <v>9</v>
      </c>
      <c r="B23" s="186">
        <f>SUM(B21:D22)</f>
        <v>500000</v>
      </c>
      <c r="C23" s="187"/>
      <c r="D23" s="188"/>
    </row>
    <row r="25" spans="1:9" ht="15.75" x14ac:dyDescent="0.25">
      <c r="A25" s="189" t="s">
        <v>13</v>
      </c>
      <c r="B25" s="189"/>
      <c r="C25" s="189"/>
      <c r="D25" s="189"/>
    </row>
    <row r="26" spans="1:9" x14ac:dyDescent="0.25">
      <c r="A26" s="159" t="s">
        <v>14</v>
      </c>
      <c r="B26" s="185" t="s">
        <v>15</v>
      </c>
      <c r="C26" s="185"/>
      <c r="D26" s="185"/>
    </row>
    <row r="27" spans="1:9" x14ac:dyDescent="0.25">
      <c r="A27" s="3" t="s">
        <v>0</v>
      </c>
      <c r="B27" s="190"/>
      <c r="C27" s="191"/>
      <c r="D27" s="192"/>
    </row>
    <row r="28" spans="1:9" x14ac:dyDescent="0.25">
      <c r="A28" s="3" t="s">
        <v>16</v>
      </c>
      <c r="B28" s="190"/>
      <c r="C28" s="191"/>
      <c r="D28" s="192"/>
    </row>
    <row r="29" spans="1:9" x14ac:dyDescent="0.25">
      <c r="A29" s="3" t="s">
        <v>9</v>
      </c>
      <c r="B29" s="190">
        <f>SUM(B27:D28)</f>
        <v>0</v>
      </c>
      <c r="C29" s="191"/>
      <c r="D29" s="192"/>
    </row>
  </sheetData>
  <mergeCells count="15">
    <mergeCell ref="A19:D19"/>
    <mergeCell ref="B1:I1"/>
    <mergeCell ref="A6:I6"/>
    <mergeCell ref="A7:I10"/>
    <mergeCell ref="A11:I11"/>
    <mergeCell ref="A12:I17"/>
    <mergeCell ref="B27:D27"/>
    <mergeCell ref="B28:D28"/>
    <mergeCell ref="B29:D29"/>
    <mergeCell ref="B20:D20"/>
    <mergeCell ref="B21:D21"/>
    <mergeCell ref="B22:D22"/>
    <mergeCell ref="B23:D23"/>
    <mergeCell ref="A25:D25"/>
    <mergeCell ref="B26:D26"/>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B31" sqref="B31"/>
    </sheetView>
  </sheetViews>
  <sheetFormatPr defaultRowHeight="15" x14ac:dyDescent="0.25"/>
  <cols>
    <col min="1" max="1" width="3"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4" t="s">
        <v>136</v>
      </c>
      <c r="C7" s="194"/>
      <c r="D7" s="194"/>
      <c r="E7" s="194"/>
      <c r="F7" s="194"/>
      <c r="G7" s="194"/>
      <c r="H7" s="194"/>
      <c r="I7" s="194"/>
      <c r="J7" s="194"/>
      <c r="K7" s="84"/>
      <c r="L7" s="84"/>
      <c r="M7" s="84"/>
    </row>
    <row r="8" spans="1:26" x14ac:dyDescent="0.25">
      <c r="B8" s="194"/>
      <c r="C8" s="194"/>
      <c r="D8" s="194"/>
      <c r="E8" s="194"/>
      <c r="F8" s="194"/>
      <c r="G8" s="194"/>
      <c r="H8" s="194"/>
      <c r="I8" s="194"/>
      <c r="J8" s="194"/>
      <c r="K8" s="84"/>
      <c r="L8" s="84"/>
      <c r="M8" s="84"/>
      <c r="P8" s="94"/>
      <c r="Q8" s="94"/>
      <c r="R8" s="94"/>
      <c r="S8" s="94"/>
      <c r="T8" s="94"/>
      <c r="U8" s="94"/>
      <c r="V8" s="94"/>
      <c r="W8" s="94"/>
      <c r="X8" s="94"/>
      <c r="Y8" s="94"/>
      <c r="Z8" s="94"/>
    </row>
    <row r="9" spans="1:26" x14ac:dyDescent="0.25">
      <c r="B9" s="194"/>
      <c r="C9" s="194"/>
      <c r="D9" s="194"/>
      <c r="E9" s="194"/>
      <c r="F9" s="194"/>
      <c r="G9" s="194"/>
      <c r="H9" s="194"/>
      <c r="I9" s="194"/>
      <c r="J9" s="194"/>
      <c r="K9" s="84"/>
      <c r="L9" s="84"/>
      <c r="M9" s="84"/>
      <c r="P9" s="94"/>
      <c r="Q9" s="94"/>
      <c r="R9" s="94"/>
      <c r="S9" s="94"/>
      <c r="T9" s="94"/>
      <c r="U9" s="94"/>
      <c r="V9" s="94"/>
      <c r="W9" s="94"/>
      <c r="X9" s="94"/>
      <c r="Y9" s="94"/>
      <c r="Z9" s="94"/>
    </row>
    <row r="10" spans="1:26" x14ac:dyDescent="0.25">
      <c r="B10" s="194"/>
      <c r="C10" s="194"/>
      <c r="D10" s="194"/>
      <c r="E10" s="194"/>
      <c r="F10" s="194"/>
      <c r="G10" s="194"/>
      <c r="H10" s="194"/>
      <c r="I10" s="194"/>
      <c r="J10" s="194"/>
      <c r="K10" s="84"/>
      <c r="L10" s="84"/>
      <c r="M10" s="84"/>
      <c r="P10" s="93"/>
      <c r="Q10" s="93"/>
      <c r="R10" s="93"/>
      <c r="S10" s="93"/>
      <c r="T10" s="93"/>
      <c r="U10" s="93"/>
      <c r="V10" s="93"/>
      <c r="W10" s="93"/>
      <c r="X10" s="93"/>
      <c r="Y10" s="93"/>
      <c r="Z10" s="93"/>
    </row>
    <row r="11" spans="1:26" x14ac:dyDescent="0.25">
      <c r="B11" s="183" t="s">
        <v>4</v>
      </c>
      <c r="C11" s="183"/>
      <c r="D11" s="183"/>
      <c r="E11" s="183"/>
      <c r="F11" s="183"/>
      <c r="G11" s="183"/>
      <c r="H11" s="183"/>
      <c r="I11" s="183"/>
      <c r="J11" s="183"/>
      <c r="K11" s="86"/>
      <c r="L11" s="86"/>
      <c r="M11" s="86"/>
      <c r="P11" s="95"/>
      <c r="Q11" s="95"/>
      <c r="R11" s="95"/>
      <c r="S11" s="95"/>
      <c r="T11" s="95"/>
      <c r="U11" s="95"/>
      <c r="V11" s="95"/>
      <c r="W11" s="95"/>
      <c r="X11" s="95"/>
      <c r="Y11" s="95"/>
      <c r="Z11" s="95"/>
    </row>
    <row r="12" spans="1:26" ht="11.25" customHeight="1" x14ac:dyDescent="0.25">
      <c r="B12" s="184" t="s">
        <v>136</v>
      </c>
      <c r="C12" s="184"/>
      <c r="D12" s="184"/>
      <c r="E12" s="184"/>
      <c r="F12" s="184"/>
      <c r="G12" s="184"/>
      <c r="H12" s="184"/>
      <c r="I12" s="184"/>
      <c r="J12" s="184"/>
      <c r="K12" s="85"/>
      <c r="L12" s="85"/>
      <c r="M12" s="85"/>
    </row>
    <row r="13" spans="1:26" ht="15" customHeight="1" x14ac:dyDescent="0.25">
      <c r="B13" s="184"/>
      <c r="C13" s="184"/>
      <c r="D13" s="184"/>
      <c r="E13" s="184"/>
      <c r="F13" s="184"/>
      <c r="G13" s="184"/>
      <c r="H13" s="184"/>
      <c r="I13" s="184"/>
      <c r="J13" s="184"/>
    </row>
    <row r="14" spans="1:26" x14ac:dyDescent="0.25">
      <c r="B14" s="184"/>
      <c r="C14" s="184"/>
      <c r="D14" s="184"/>
      <c r="E14" s="184"/>
      <c r="F14" s="184"/>
      <c r="G14" s="184"/>
      <c r="H14" s="184"/>
      <c r="I14" s="184"/>
      <c r="J14" s="184"/>
    </row>
    <row r="16" spans="1:26" ht="15.75" x14ac:dyDescent="0.25">
      <c r="B16" s="189" t="s">
        <v>5</v>
      </c>
      <c r="C16" s="189"/>
      <c r="D16" s="189"/>
      <c r="E16" s="189"/>
    </row>
    <row r="17" spans="2:5" x14ac:dyDescent="0.25">
      <c r="B17" s="96" t="s">
        <v>6</v>
      </c>
      <c r="C17" s="185" t="s">
        <v>10</v>
      </c>
      <c r="D17" s="185"/>
      <c r="E17" s="185"/>
    </row>
    <row r="18" spans="2:5" x14ac:dyDescent="0.25">
      <c r="B18" s="3" t="s">
        <v>7</v>
      </c>
      <c r="C18" s="186"/>
      <c r="D18" s="187"/>
      <c r="E18" s="188"/>
    </row>
    <row r="19" spans="2:5" x14ac:dyDescent="0.25">
      <c r="B19" s="3" t="s">
        <v>8</v>
      </c>
      <c r="C19" s="186" t="e">
        <f>'CIP''s'!#REF!</f>
        <v>#REF!</v>
      </c>
      <c r="D19" s="187"/>
      <c r="E19" s="188"/>
    </row>
    <row r="20" spans="2:5" x14ac:dyDescent="0.25">
      <c r="B20" s="3" t="s">
        <v>9</v>
      </c>
      <c r="C20" s="186" t="e">
        <f>SUM(C18:E19)</f>
        <v>#REF!</v>
      </c>
      <c r="D20" s="187"/>
      <c r="E20" s="188"/>
    </row>
    <row r="22" spans="2:5" ht="15.75" x14ac:dyDescent="0.25">
      <c r="B22" s="189" t="s">
        <v>13</v>
      </c>
      <c r="C22" s="189"/>
      <c r="D22" s="189"/>
      <c r="E22" s="189"/>
    </row>
    <row r="23" spans="2:5" x14ac:dyDescent="0.25">
      <c r="B23" s="96" t="s">
        <v>14</v>
      </c>
      <c r="C23" s="185" t="s">
        <v>15</v>
      </c>
      <c r="D23" s="185"/>
      <c r="E23" s="185"/>
    </row>
    <row r="24" spans="2:5" x14ac:dyDescent="0.25">
      <c r="B24" s="3" t="s">
        <v>0</v>
      </c>
      <c r="C24" s="190"/>
      <c r="D24" s="191"/>
      <c r="E24" s="192"/>
    </row>
    <row r="25" spans="2:5" x14ac:dyDescent="0.25">
      <c r="B25" s="3" t="s">
        <v>16</v>
      </c>
      <c r="C25" s="190"/>
      <c r="D25" s="191"/>
      <c r="E25" s="192"/>
    </row>
    <row r="26" spans="2:5" x14ac:dyDescent="0.25">
      <c r="B26" s="3" t="s">
        <v>9</v>
      </c>
      <c r="C26" s="190">
        <f>SUM(C24:E25)</f>
        <v>0</v>
      </c>
      <c r="D26" s="191"/>
      <c r="E26" s="192"/>
    </row>
  </sheetData>
  <mergeCells count="15">
    <mergeCell ref="C23:E23"/>
    <mergeCell ref="C24:E24"/>
    <mergeCell ref="C25:E25"/>
    <mergeCell ref="C26:E26"/>
    <mergeCell ref="B16:E16"/>
    <mergeCell ref="C17:E17"/>
    <mergeCell ref="C18:E18"/>
    <mergeCell ref="C19:E19"/>
    <mergeCell ref="C20:E20"/>
    <mergeCell ref="B22:E22"/>
    <mergeCell ref="B12:J14"/>
    <mergeCell ref="C1:J1"/>
    <mergeCell ref="B6:J6"/>
    <mergeCell ref="B7:J10"/>
    <mergeCell ref="B11:J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workbookViewId="0">
      <selection activeCell="I33" sqref="I33"/>
    </sheetView>
  </sheetViews>
  <sheetFormatPr defaultRowHeight="15" x14ac:dyDescent="0.25"/>
  <cols>
    <col min="1" max="1" width="3" customWidth="1"/>
    <col min="2" max="2" width="32.28515625" customWidth="1"/>
    <col min="6" max="6" width="1.7109375" customWidth="1"/>
    <col min="9" max="9" width="5.140625" customWidth="1"/>
  </cols>
  <sheetData>
    <row r="1" spans="1:26" x14ac:dyDescent="0.25">
      <c r="B1" s="97" t="s">
        <v>17</v>
      </c>
      <c r="C1" s="182" t="s">
        <v>18</v>
      </c>
      <c r="D1" s="182"/>
      <c r="E1" s="182"/>
      <c r="F1" s="182"/>
      <c r="G1" s="182"/>
      <c r="H1" s="182"/>
      <c r="I1" s="182"/>
      <c r="J1" s="182"/>
    </row>
    <row r="2" spans="1:26" x14ac:dyDescent="0.25">
      <c r="B2" s="1" t="s">
        <v>1</v>
      </c>
      <c r="C2" s="92" t="e">
        <f>'CIP''s'!#REF!</f>
        <v>#REF!</v>
      </c>
    </row>
    <row r="3" spans="1:26" x14ac:dyDescent="0.25">
      <c r="A3" t="e">
        <f>'CIP''s'!#REF!</f>
        <v>#REF!</v>
      </c>
      <c r="B3" s="1" t="s">
        <v>11</v>
      </c>
      <c r="C3" t="s">
        <v>12</v>
      </c>
    </row>
    <row r="4" spans="1:26" x14ac:dyDescent="0.25">
      <c r="B4" s="1" t="s">
        <v>149</v>
      </c>
      <c r="C4" s="115" t="e">
        <f>'CIP''s'!#REF!</f>
        <v>#REF!</v>
      </c>
      <c r="D4" s="92" t="e">
        <f>'CIP''s'!#REF!</f>
        <v>#REF!</v>
      </c>
    </row>
    <row r="5" spans="1:26" x14ac:dyDescent="0.25">
      <c r="B5" s="1" t="s">
        <v>2</v>
      </c>
    </row>
    <row r="6" spans="1:26" x14ac:dyDescent="0.25">
      <c r="B6" s="183" t="s">
        <v>3</v>
      </c>
      <c r="C6" s="183"/>
      <c r="D6" s="183"/>
      <c r="E6" s="183"/>
      <c r="F6" s="183"/>
      <c r="G6" s="183"/>
      <c r="H6" s="183"/>
      <c r="I6" s="183"/>
      <c r="J6" s="183"/>
      <c r="K6" s="86"/>
      <c r="L6" s="86"/>
      <c r="M6" s="86"/>
    </row>
    <row r="7" spans="1:26" ht="15" customHeight="1" x14ac:dyDescent="0.25">
      <c r="B7" s="193" t="s">
        <v>138</v>
      </c>
      <c r="C7" s="193"/>
      <c r="D7" s="193"/>
      <c r="E7" s="193"/>
      <c r="F7" s="193"/>
      <c r="G7" s="193"/>
      <c r="H7" s="193"/>
      <c r="I7" s="193"/>
      <c r="J7" s="193"/>
      <c r="K7" s="84"/>
      <c r="L7" s="84"/>
      <c r="M7" s="84"/>
    </row>
    <row r="8" spans="1:26" ht="15" customHeight="1" x14ac:dyDescent="0.25">
      <c r="B8" s="193"/>
      <c r="C8" s="193"/>
      <c r="D8" s="193"/>
      <c r="E8" s="193"/>
      <c r="F8" s="193"/>
      <c r="G8" s="193"/>
      <c r="H8" s="193"/>
      <c r="I8" s="193"/>
      <c r="J8" s="193"/>
      <c r="K8" s="84"/>
      <c r="L8" s="84"/>
      <c r="M8" s="84"/>
    </row>
    <row r="9" spans="1:26" ht="15" customHeight="1" x14ac:dyDescent="0.25">
      <c r="B9" s="193"/>
      <c r="C9" s="193"/>
      <c r="D9" s="193"/>
      <c r="E9" s="193"/>
      <c r="F9" s="193"/>
      <c r="G9" s="193"/>
      <c r="H9" s="193"/>
      <c r="I9" s="193"/>
      <c r="J9" s="193"/>
      <c r="K9" s="84"/>
      <c r="L9" s="84"/>
      <c r="M9" s="84"/>
    </row>
    <row r="10" spans="1:26" ht="15" customHeight="1" x14ac:dyDescent="0.25">
      <c r="B10" s="193"/>
      <c r="C10" s="193"/>
      <c r="D10" s="193"/>
      <c r="E10" s="193"/>
      <c r="F10" s="193"/>
      <c r="G10" s="193"/>
      <c r="H10" s="193"/>
      <c r="I10" s="193"/>
      <c r="J10" s="193"/>
      <c r="K10" s="84"/>
      <c r="L10" s="84"/>
      <c r="M10" s="84"/>
    </row>
    <row r="11" spans="1:26" ht="15" customHeight="1" x14ac:dyDescent="0.25">
      <c r="B11" s="193"/>
      <c r="C11" s="193"/>
      <c r="D11" s="193"/>
      <c r="E11" s="193"/>
      <c r="F11" s="193"/>
      <c r="G11" s="193"/>
      <c r="H11" s="193"/>
      <c r="I11" s="193"/>
      <c r="J11" s="193"/>
      <c r="K11" s="84"/>
      <c r="L11" s="84"/>
      <c r="M11" s="84"/>
    </row>
    <row r="12" spans="1:26" ht="15" customHeight="1" x14ac:dyDescent="0.25">
      <c r="B12" s="193"/>
      <c r="C12" s="193"/>
      <c r="D12" s="193"/>
      <c r="E12" s="193"/>
      <c r="F12" s="193"/>
      <c r="G12" s="193"/>
      <c r="H12" s="193"/>
      <c r="I12" s="193"/>
      <c r="J12" s="193"/>
      <c r="K12" s="84"/>
      <c r="L12" s="84"/>
      <c r="M12" s="84"/>
    </row>
    <row r="13" spans="1:26" x14ac:dyDescent="0.25">
      <c r="B13" s="193"/>
      <c r="C13" s="193"/>
      <c r="D13" s="193"/>
      <c r="E13" s="193"/>
      <c r="F13" s="193"/>
      <c r="G13" s="193"/>
      <c r="H13" s="193"/>
      <c r="I13" s="193"/>
      <c r="J13" s="193"/>
      <c r="K13" s="84"/>
      <c r="L13" s="84"/>
      <c r="M13" s="84"/>
      <c r="P13" s="94"/>
      <c r="Q13" s="94"/>
      <c r="R13" s="94"/>
      <c r="S13" s="94"/>
      <c r="T13" s="94"/>
      <c r="U13" s="94"/>
      <c r="V13" s="94"/>
      <c r="W13" s="94"/>
      <c r="X13" s="94"/>
      <c r="Y13" s="94"/>
      <c r="Z13" s="94"/>
    </row>
    <row r="14" spans="1:26" x14ac:dyDescent="0.25">
      <c r="B14" s="193"/>
      <c r="C14" s="193"/>
      <c r="D14" s="193"/>
      <c r="E14" s="193"/>
      <c r="F14" s="193"/>
      <c r="G14" s="193"/>
      <c r="H14" s="193"/>
      <c r="I14" s="193"/>
      <c r="J14" s="193"/>
      <c r="K14" s="84"/>
      <c r="L14" s="84"/>
      <c r="M14" s="84"/>
      <c r="P14" s="93"/>
      <c r="Q14" s="93"/>
      <c r="R14" s="93"/>
      <c r="S14" s="93"/>
      <c r="T14" s="93"/>
      <c r="U14" s="93"/>
      <c r="V14" s="93"/>
      <c r="W14" s="93"/>
      <c r="X14" s="93"/>
      <c r="Y14" s="93"/>
      <c r="Z14" s="93"/>
    </row>
    <row r="15" spans="1:26" x14ac:dyDescent="0.25">
      <c r="B15" s="183" t="s">
        <v>4</v>
      </c>
      <c r="C15" s="183"/>
      <c r="D15" s="183"/>
      <c r="E15" s="183"/>
      <c r="F15" s="183"/>
      <c r="G15" s="183"/>
      <c r="H15" s="183"/>
      <c r="I15" s="183"/>
      <c r="J15" s="183"/>
      <c r="K15" s="86"/>
      <c r="L15" s="86"/>
      <c r="M15" s="86"/>
      <c r="P15" s="95"/>
      <c r="Q15" s="95"/>
      <c r="R15" s="95"/>
      <c r="S15" s="95"/>
      <c r="T15" s="95"/>
      <c r="U15" s="95"/>
      <c r="V15" s="95"/>
      <c r="W15" s="95"/>
      <c r="X15" s="95"/>
      <c r="Y15" s="95"/>
      <c r="Z15" s="95"/>
    </row>
    <row r="16" spans="1:26" ht="11.25" customHeight="1" x14ac:dyDescent="0.25">
      <c r="B16" s="181" t="s">
        <v>137</v>
      </c>
      <c r="C16" s="181"/>
      <c r="D16" s="181"/>
      <c r="E16" s="181"/>
      <c r="F16" s="181"/>
      <c r="G16" s="181"/>
      <c r="H16" s="181"/>
      <c r="I16" s="181"/>
      <c r="J16" s="181"/>
      <c r="K16" s="85"/>
      <c r="L16" s="85"/>
      <c r="M16" s="85"/>
    </row>
    <row r="17" spans="2:10" ht="15" customHeight="1" x14ac:dyDescent="0.25">
      <c r="B17" s="181"/>
      <c r="C17" s="181"/>
      <c r="D17" s="181"/>
      <c r="E17" s="181"/>
      <c r="F17" s="181"/>
      <c r="G17" s="181"/>
      <c r="H17" s="181"/>
      <c r="I17" s="181"/>
      <c r="J17" s="181"/>
    </row>
    <row r="18" spans="2:10" x14ac:dyDescent="0.25">
      <c r="B18" s="181"/>
      <c r="C18" s="181"/>
      <c r="D18" s="181"/>
      <c r="E18" s="181"/>
      <c r="F18" s="181"/>
      <c r="G18" s="181"/>
      <c r="H18" s="181"/>
      <c r="I18" s="181"/>
      <c r="J18" s="181"/>
    </row>
    <row r="20" spans="2:10" ht="15.75" x14ac:dyDescent="0.25">
      <c r="B20" s="189" t="s">
        <v>5</v>
      </c>
      <c r="C20" s="189"/>
      <c r="D20" s="189"/>
      <c r="E20" s="189"/>
    </row>
    <row r="21" spans="2:10" x14ac:dyDescent="0.25">
      <c r="B21" s="96" t="s">
        <v>6</v>
      </c>
      <c r="C21" s="185" t="s">
        <v>10</v>
      </c>
      <c r="D21" s="185"/>
      <c r="E21" s="185"/>
    </row>
    <row r="22" spans="2:10" x14ac:dyDescent="0.25">
      <c r="B22" s="3" t="s">
        <v>7</v>
      </c>
      <c r="C22" s="186"/>
      <c r="D22" s="187"/>
      <c r="E22" s="188"/>
    </row>
    <row r="23" spans="2:10" x14ac:dyDescent="0.25">
      <c r="B23" s="3" t="s">
        <v>8</v>
      </c>
      <c r="C23" s="186" t="e">
        <f>'CIP''s'!#REF!</f>
        <v>#REF!</v>
      </c>
      <c r="D23" s="187"/>
      <c r="E23" s="188"/>
    </row>
    <row r="24" spans="2:10" x14ac:dyDescent="0.25">
      <c r="B24" s="3" t="s">
        <v>9</v>
      </c>
      <c r="C24" s="186" t="e">
        <f>SUM(C22:E23)</f>
        <v>#REF!</v>
      </c>
      <c r="D24" s="187"/>
      <c r="E24" s="188"/>
    </row>
    <row r="26" spans="2:10" ht="15.75" x14ac:dyDescent="0.25">
      <c r="B26" s="189" t="s">
        <v>13</v>
      </c>
      <c r="C26" s="189"/>
      <c r="D26" s="189"/>
      <c r="E26" s="189"/>
    </row>
    <row r="27" spans="2:10" x14ac:dyDescent="0.25">
      <c r="B27" s="96" t="s">
        <v>14</v>
      </c>
      <c r="C27" s="185" t="s">
        <v>15</v>
      </c>
      <c r="D27" s="185"/>
      <c r="E27" s="185"/>
    </row>
    <row r="28" spans="2:10" x14ac:dyDescent="0.25">
      <c r="B28" s="3" t="s">
        <v>0</v>
      </c>
      <c r="C28" s="190"/>
      <c r="D28" s="191"/>
      <c r="E28" s="192"/>
    </row>
    <row r="29" spans="2:10" x14ac:dyDescent="0.25">
      <c r="B29" s="3" t="s">
        <v>16</v>
      </c>
      <c r="C29" s="190"/>
      <c r="D29" s="191"/>
      <c r="E29" s="192"/>
    </row>
    <row r="30" spans="2:10" x14ac:dyDescent="0.25">
      <c r="B30" s="3" t="s">
        <v>9</v>
      </c>
      <c r="C30" s="190">
        <f>SUM(C28:E29)</f>
        <v>0</v>
      </c>
      <c r="D30" s="191"/>
      <c r="E30" s="192"/>
    </row>
  </sheetData>
  <mergeCells count="15">
    <mergeCell ref="C27:E27"/>
    <mergeCell ref="C28:E28"/>
    <mergeCell ref="C29:E29"/>
    <mergeCell ref="C30:E30"/>
    <mergeCell ref="B20:E20"/>
    <mergeCell ref="C21:E21"/>
    <mergeCell ref="C22:E22"/>
    <mergeCell ref="C23:E23"/>
    <mergeCell ref="C24:E24"/>
    <mergeCell ref="B26:E26"/>
    <mergeCell ref="B16:J18"/>
    <mergeCell ref="C1:J1"/>
    <mergeCell ref="B6:J6"/>
    <mergeCell ref="B7:J14"/>
    <mergeCell ref="B15:J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COVER</vt:lpstr>
      <vt:lpstr>CIP's</vt:lpstr>
      <vt:lpstr>Eastside Sewer</vt:lpstr>
      <vt:lpstr>2</vt:lpstr>
      <vt:lpstr>Water and Sewer Utility Rehab</vt:lpstr>
      <vt:lpstr>Water System Evaluation</vt:lpstr>
      <vt:lpstr>7</vt:lpstr>
      <vt:lpstr>8</vt:lpstr>
      <vt:lpstr>9</vt:lpstr>
      <vt:lpstr>Garfield Rehab</vt:lpstr>
      <vt:lpstr>Basin 6 Evaluation Phase II</vt:lpstr>
      <vt:lpstr>Basin 5 Evaluation</vt:lpstr>
      <vt:lpstr>Basin 9 Evaluation</vt:lpstr>
      <vt:lpstr>Basin 2 Evaluation</vt:lpstr>
      <vt:lpstr>Basin 1 Evaluation</vt:lpstr>
      <vt:lpstr>Basin 4 Evaluation</vt:lpstr>
      <vt:lpstr>17</vt:lpstr>
      <vt:lpstr>18</vt:lpstr>
      <vt:lpstr>19</vt:lpstr>
      <vt:lpstr>20</vt:lpstr>
      <vt:lpstr>21</vt:lpstr>
      <vt:lpstr>22</vt:lpstr>
      <vt:lpstr>23</vt:lpstr>
      <vt:lpstr>24</vt:lpstr>
      <vt:lpstr>25</vt:lpstr>
      <vt:lpstr>26</vt:lpstr>
      <vt:lpstr>27</vt:lpstr>
      <vt:lpstr>29</vt:lpstr>
      <vt:lpstr>30</vt:lpstr>
      <vt:lpstr>31</vt:lpstr>
      <vt:lpstr>33</vt:lpstr>
      <vt:lpstr>34</vt:lpstr>
      <vt:lpstr>35</vt:lpstr>
      <vt:lpstr>36</vt:lpstr>
      <vt:lpstr>37</vt:lpstr>
      <vt:lpstr>38</vt:lpstr>
      <vt:lpstr>Primary Treatment</vt:lpstr>
      <vt:lpstr>Street Reconstruction</vt:lpstr>
      <vt:lpstr>42</vt:lpstr>
      <vt:lpstr>43</vt:lpstr>
      <vt:lpstr>44</vt:lpstr>
      <vt:lpstr>45</vt:lpstr>
      <vt:lpstr>46</vt:lpstr>
      <vt:lpstr>47</vt:lpstr>
      <vt:lpstr>48</vt:lpstr>
      <vt:lpstr>49</vt:lpstr>
      <vt:lpstr>50</vt:lpstr>
      <vt:lpstr>51</vt:lpstr>
      <vt:lpstr>52</vt:lpstr>
      <vt:lpstr>53</vt:lpstr>
      <vt:lpstr>54</vt:lpstr>
      <vt:lpstr>55</vt:lpstr>
      <vt:lpstr>Landfill Shredder</vt:lpstr>
      <vt:lpstr>Downtown Historical Bricks</vt:lpstr>
      <vt:lpstr>Shepard St. and Museum Parking</vt:lpstr>
      <vt:lpstr>Future Bosque River Trail</vt:lpstr>
      <vt:lpstr>Repair Park Roads</vt:lpstr>
      <vt:lpstr>Park Restrooms Ampitheater</vt:lpstr>
      <vt:lpstr>Park Restrooms North Side </vt:lpstr>
      <vt:lpstr>City Park Additiona Parking Lot</vt:lpstr>
      <vt:lpstr>Optimist Jaycee Park Trail </vt:lpstr>
      <vt:lpstr>Optimist Jaycee Parking</vt:lpstr>
      <vt:lpstr>Baseball-Softball Field</vt:lpstr>
      <vt:lpstr>Park Along the Bosque</vt:lpstr>
      <vt:lpstr>Flag Football Fields</vt:lpstr>
      <vt:lpstr>Shade over the Bleachers</vt:lpstr>
      <vt:lpstr>Dog Park </vt:lpstr>
      <vt:lpstr>Airport Hangers</vt:lpstr>
      <vt:lpstr>Senior Center Remodel </vt:lpstr>
      <vt:lpstr>Sidewalk Project</vt:lpstr>
      <vt:lpstr>NYC 3 Lights</vt:lpstr>
      <vt:lpstr>Optimist Club Lights</vt:lpstr>
      <vt:lpstr>Saint Gobain Field</vt:lpstr>
      <vt:lpstr>Lions Club Lights</vt:lpstr>
      <vt:lpstr>Recreation Hall Remodel</vt:lpstr>
      <vt:lpstr>Library-Senior Center</vt:lpstr>
      <vt:lpstr>Animal Shelter</vt:lpstr>
      <vt:lpstr>Fire Training Facility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Allen</dc:creator>
  <cp:lastModifiedBy>Jeremy Allen</cp:lastModifiedBy>
  <cp:lastPrinted>2016-06-08T00:54:09Z</cp:lastPrinted>
  <dcterms:created xsi:type="dcterms:W3CDTF">2015-11-11T03:10:59Z</dcterms:created>
  <dcterms:modified xsi:type="dcterms:W3CDTF">2016-06-08T01:20:26Z</dcterms:modified>
</cp:coreProperties>
</file>